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.sharepoint.com/sites/ProjetosEcoviasdasGerais/Documentos Compartilhados/05. Certificação/01. Interno/Documentos ECO/00. TR/Anexos/Anexo IX - Documentos Padrao Checklist/"/>
    </mc:Choice>
  </mc:AlternateContent>
  <xr:revisionPtr revIDLastSave="141" documentId="13_ncr:1_{8869C2AC-7114-40F7-852C-7B5F46BF2012}" xr6:coauthVersionLast="47" xr6:coauthVersionMax="47" xr10:uidLastSave="{CECE4162-32F8-4F49-9FEE-E668467D0F5F}"/>
  <bookViews>
    <workbookView xWindow="28680" yWindow="-120" windowWidth="29040" windowHeight="15720" activeTab="4" xr2:uid="{B984CEC1-7A06-4790-BF8D-FA3718DAD42B}"/>
  </bookViews>
  <sheets>
    <sheet name="Informações Gerais" sheetId="5" r:id="rId1"/>
    <sheet name="Produto C" sheetId="1" state="hidden" r:id="rId2"/>
    <sheet name="Produto D" sheetId="4" state="hidden" r:id="rId3"/>
    <sheet name="Produto G" sheetId="8" state="hidden" r:id="rId4"/>
    <sheet name="Produto E1" sheetId="3" r:id="rId5"/>
    <sheet name="Produto E2" sheetId="7" state="hidden" r:id="rId6"/>
    <sheet name="Produto E3" sheetId="6" state="hidden" r:id="rId7"/>
  </sheets>
  <definedNames>
    <definedName name="_xlnm.Print_Area" localSheetId="0">'Informações Gerais'!$A$1:$C$18</definedName>
    <definedName name="_xlnm.Print_Area" localSheetId="1">'Produto C'!$A$1:$L$44</definedName>
    <definedName name="_xlnm.Print_Area" localSheetId="2">'Produto D'!$A$1:$Q$38</definedName>
    <definedName name="_xlnm.Print_Area" localSheetId="4">'Produto E1'!$A$1:$P$38</definedName>
    <definedName name="_xlnm.Print_Area" localSheetId="5">'Produto E2'!$A$1:$P$38</definedName>
    <definedName name="_xlnm.Print_Area" localSheetId="6">'Produto E3'!$A$1:$L$44</definedName>
    <definedName name="_xlnm.Print_Area" localSheetId="3">'Produto G'!$A$1:$I$15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6" i="3" l="1"/>
  <c r="N6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I5" i="8"/>
  <c r="I8" i="8"/>
  <c r="I9" i="8"/>
  <c r="I10" i="8"/>
  <c r="I11" i="8"/>
  <c r="I12" i="8"/>
  <c r="I13" i="8"/>
  <c r="I14" i="8"/>
  <c r="I15" i="8"/>
  <c r="I7" i="8"/>
  <c r="J44" i="6"/>
  <c r="J43" i="6"/>
  <c r="L43" i="6" s="1"/>
  <c r="J42" i="6"/>
  <c r="J41" i="6"/>
  <c r="L41" i="6" s="1"/>
  <c r="J40" i="6"/>
  <c r="L40" i="6" s="1"/>
  <c r="J39" i="6"/>
  <c r="L39" i="6" s="1"/>
  <c r="J38" i="6"/>
  <c r="J37" i="6"/>
  <c r="L37" i="6" s="1"/>
  <c r="J36" i="6"/>
  <c r="J35" i="6"/>
  <c r="L35" i="6" s="1"/>
  <c r="J34" i="6"/>
  <c r="L33" i="6"/>
  <c r="J33" i="6"/>
  <c r="J32" i="6"/>
  <c r="J31" i="6"/>
  <c r="J30" i="6"/>
  <c r="J29" i="6"/>
  <c r="L28" i="6" s="1"/>
  <c r="J28" i="6"/>
  <c r="J27" i="6"/>
  <c r="J26" i="6"/>
  <c r="J25" i="6"/>
  <c r="J24" i="6"/>
  <c r="L24" i="6" s="1"/>
  <c r="J23" i="6"/>
  <c r="J22" i="6"/>
  <c r="J21" i="6"/>
  <c r="L21" i="6" s="1"/>
  <c r="J20" i="6"/>
  <c r="J19" i="6"/>
  <c r="J18" i="6"/>
  <c r="L18" i="6" s="1"/>
  <c r="J17" i="6"/>
  <c r="J16" i="6"/>
  <c r="J15" i="6"/>
  <c r="J14" i="6"/>
  <c r="J13" i="6"/>
  <c r="J12" i="6"/>
  <c r="L12" i="6" s="1"/>
  <c r="J11" i="6"/>
  <c r="J10" i="6"/>
  <c r="J9" i="6"/>
  <c r="J8" i="6"/>
  <c r="J7" i="6"/>
  <c r="J6" i="6"/>
  <c r="J5" i="6"/>
  <c r="J4" i="6"/>
  <c r="L4" i="6" s="1"/>
  <c r="L43" i="1"/>
  <c r="L41" i="1"/>
  <c r="L40" i="1"/>
  <c r="L39" i="1"/>
  <c r="L37" i="1"/>
  <c r="L35" i="1"/>
  <c r="L33" i="1"/>
  <c r="L28" i="1"/>
  <c r="L24" i="1"/>
  <c r="L21" i="1"/>
  <c r="L18" i="1"/>
  <c r="L12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6" i="1"/>
  <c r="J7" i="1"/>
  <c r="L4" i="1" s="1"/>
  <c r="J8" i="1"/>
  <c r="J9" i="1"/>
  <c r="J10" i="1"/>
  <c r="J11" i="1"/>
  <c r="J5" i="1"/>
  <c r="J4" i="1"/>
  <c r="I2" i="8" l="1"/>
  <c r="L2" i="6"/>
  <c r="P6" i="7"/>
  <c r="C12" i="5"/>
  <c r="B12" i="5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D10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L2" i="1" l="1"/>
  <c r="P3" i="7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D7" i="3"/>
  <c r="D8" i="3"/>
  <c r="D9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L6" i="3"/>
  <c r="J6" i="3"/>
  <c r="H6" i="3"/>
  <c r="D6" i="3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6" i="4"/>
  <c r="Q3" i="4" l="1"/>
  <c r="S10" i="3"/>
  <c r="S9" i="3"/>
  <c r="S8" i="3"/>
  <c r="S7" i="3"/>
  <c r="S6" i="3"/>
  <c r="S11" i="3" l="1"/>
  <c r="P2" i="3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<sst xmlns="http://schemas.openxmlformats.org/spreadsheetml/2006/main" count="672" uniqueCount="251">
  <si>
    <t>(...)</t>
  </si>
  <si>
    <t>C13.(...)</t>
  </si>
  <si>
    <t xml:space="preserve"> Índice de Condição da Manutenção - ICM</t>
  </si>
  <si>
    <t>C13.1</t>
  </si>
  <si>
    <t>Un.</t>
  </si>
  <si>
    <t>C12.(...)</t>
  </si>
  <si>
    <t>Monitoração de tráfego, nível de serviço ou de atingimento do Gatilho Volumétrico</t>
  </si>
  <si>
    <t>C12.1</t>
  </si>
  <si>
    <t>C10.1</t>
  </si>
  <si>
    <t>C9.(...)</t>
  </si>
  <si>
    <t>Túneis</t>
  </si>
  <si>
    <t>C9.1</t>
  </si>
  <si>
    <t>C8.(...)</t>
  </si>
  <si>
    <t>Sistemas Elétricos e Iluminação</t>
  </si>
  <si>
    <t>C8.1</t>
  </si>
  <si>
    <t>C7.(...)</t>
  </si>
  <si>
    <t>Edificações e Instalações Operacionais</t>
  </si>
  <si>
    <t>C7.1</t>
  </si>
  <si>
    <t>C6.(...)</t>
  </si>
  <si>
    <t>C6.4</t>
  </si>
  <si>
    <t>Cercas</t>
  </si>
  <si>
    <t>C6.3</t>
  </si>
  <si>
    <t>Ocupações</t>
  </si>
  <si>
    <t>C6.2</t>
  </si>
  <si>
    <t>Acessos</t>
  </si>
  <si>
    <t>C6.1</t>
  </si>
  <si>
    <t>C5.(...)</t>
  </si>
  <si>
    <t>Avaliação das bacias hidrográficas, condições de vazão de bueiros e OACs existentes</t>
  </si>
  <si>
    <t>C5.3</t>
  </si>
  <si>
    <t>Drenagem Profunda</t>
  </si>
  <si>
    <t>C5.2</t>
  </si>
  <si>
    <t>Drenagem Superficial</t>
  </si>
  <si>
    <t>C5.1</t>
  </si>
  <si>
    <t>C4.(...)</t>
  </si>
  <si>
    <t>C4.2</t>
  </si>
  <si>
    <t>C4.1</t>
  </si>
  <si>
    <t>C3.(...)</t>
  </si>
  <si>
    <t>C3.2</t>
  </si>
  <si>
    <t>C3.1</t>
  </si>
  <si>
    <t>C2.(...)</t>
  </si>
  <si>
    <t>C2.4</t>
  </si>
  <si>
    <t>C2.3</t>
  </si>
  <si>
    <t>Sinalização Vertical e Aérea</t>
  </si>
  <si>
    <t>C2.2</t>
  </si>
  <si>
    <t>C2.1</t>
  </si>
  <si>
    <t>C1.(...)</t>
  </si>
  <si>
    <t>C1.5</t>
  </si>
  <si>
    <t>C1.4</t>
  </si>
  <si>
    <t>C1.3</t>
  </si>
  <si>
    <t>C1.2</t>
  </si>
  <si>
    <t>C1.1</t>
  </si>
  <si>
    <t>Preço Total</t>
  </si>
  <si>
    <t>Preço Unitário</t>
  </si>
  <si>
    <t>Unidade</t>
  </si>
  <si>
    <t>Preço Produto C</t>
  </si>
  <si>
    <t>Relatório de auditoria de parâmetros de desempenho e indicadores vinculados à infraestrutura e operação rodoviária</t>
  </si>
  <si>
    <t>PRODUTO C</t>
  </si>
  <si>
    <t>Via Marginal</t>
  </si>
  <si>
    <t>Rotatória em Nível</t>
  </si>
  <si>
    <t>Retorno em Desnível</t>
  </si>
  <si>
    <t>Recuperação de Terrapleno e Estrutura de Contenção</t>
  </si>
  <si>
    <t>Praça de Pedágio</t>
  </si>
  <si>
    <t>Posto de Pesagem Veicular</t>
  </si>
  <si>
    <t>D1.33</t>
  </si>
  <si>
    <t>D1.32</t>
  </si>
  <si>
    <t>D1.31</t>
  </si>
  <si>
    <t>Ponto de Ônibus</t>
  </si>
  <si>
    <t>D1.30</t>
  </si>
  <si>
    <t>D1.29</t>
  </si>
  <si>
    <t>Passarela</t>
  </si>
  <si>
    <t>D1.28</t>
  </si>
  <si>
    <t>Passagem Inferior</t>
  </si>
  <si>
    <t>D1.27</t>
  </si>
  <si>
    <t>Passagem de Fauna</t>
  </si>
  <si>
    <t>D1.26</t>
  </si>
  <si>
    <t>D1.25</t>
  </si>
  <si>
    <t>D1.24</t>
  </si>
  <si>
    <t>D1.23</t>
  </si>
  <si>
    <t>D1.22</t>
  </si>
  <si>
    <t>Interseção em Desnível</t>
  </si>
  <si>
    <t>D1.21</t>
  </si>
  <si>
    <t>Faixa Adicional</t>
  </si>
  <si>
    <t>D1.20</t>
  </si>
  <si>
    <t>D1.19</t>
  </si>
  <si>
    <t>Duplicação</t>
  </si>
  <si>
    <t>D1.18</t>
  </si>
  <si>
    <t>D1.17</t>
  </si>
  <si>
    <t>D1.16</t>
  </si>
  <si>
    <t>D1.15</t>
  </si>
  <si>
    <t>Correção de Traçado</t>
  </si>
  <si>
    <t>D1.14</t>
  </si>
  <si>
    <t>Contorno Rodoviário em Pista</t>
  </si>
  <si>
    <t>D1.13</t>
  </si>
  <si>
    <t>D1.12</t>
  </si>
  <si>
    <t>D1.11</t>
  </si>
  <si>
    <t>Caixa de Produtos Perigosos</t>
  </si>
  <si>
    <t>D1.10</t>
  </si>
  <si>
    <t>D1.9</t>
  </si>
  <si>
    <t>Barreira de Ruído</t>
  </si>
  <si>
    <t>D1.8</t>
  </si>
  <si>
    <t>D1.7</t>
  </si>
  <si>
    <t>Alça de Ligação em Desnível</t>
  </si>
  <si>
    <t>D1.6</t>
  </si>
  <si>
    <t>D1.5</t>
  </si>
  <si>
    <t>D1.4</t>
  </si>
  <si>
    <t>D1.3</t>
  </si>
  <si>
    <t>Adequação de Acostamento</t>
  </si>
  <si>
    <t>D1.2</t>
  </si>
  <si>
    <t>km</t>
  </si>
  <si>
    <t>D1.1</t>
  </si>
  <si>
    <t>D1</t>
  </si>
  <si>
    <t>Preço Produto D</t>
  </si>
  <si>
    <t>PRODUTO D</t>
  </si>
  <si>
    <t>Tipo do Projeto</t>
  </si>
  <si>
    <t>Certificação de Projetos Executivos</t>
  </si>
  <si>
    <t>PRODUTO E</t>
  </si>
  <si>
    <t>Preço Produto E</t>
  </si>
  <si>
    <t>Retorno</t>
  </si>
  <si>
    <t>Alargamento OAE</t>
  </si>
  <si>
    <t>Recuperação/Manutenção de OAE</t>
  </si>
  <si>
    <t>Melhoria de Acesso</t>
  </si>
  <si>
    <t>Unid. Operacional da Polícia Federal/Estadual</t>
  </si>
  <si>
    <t>Ciclovias</t>
  </si>
  <si>
    <t>Dispositivos de Canalização de Tráfego</t>
  </si>
  <si>
    <t>Área de Escape</t>
  </si>
  <si>
    <t>Ponto de Parada e Descanso</t>
  </si>
  <si>
    <t>Reforma/Adequação de BSO e/ou SAU</t>
  </si>
  <si>
    <t>Pedágio eletrônico em livre passagem – Free Flow</t>
  </si>
  <si>
    <t>Implantação de BSO e/ou SAU</t>
  </si>
  <si>
    <t>Ano 1</t>
  </si>
  <si>
    <t>Ano 2</t>
  </si>
  <si>
    <t>Ano 3</t>
  </si>
  <si>
    <t>Ano 4</t>
  </si>
  <si>
    <t>Ano 5</t>
  </si>
  <si>
    <t>un.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</si>
  <si>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</si>
  <si>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</si>
  <si>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</si>
  <si>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</si>
  <si>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</si>
  <si>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</si>
  <si>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</si>
  <si>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</si>
  <si>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</si>
  <si>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</si>
  <si>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</si>
  <si>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</si>
  <si>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Obra</t>
  </si>
  <si>
    <t>Preço</t>
  </si>
  <si>
    <t>Resumo</t>
  </si>
  <si>
    <t>Conservação da Infraestrutura (...)</t>
  </si>
  <si>
    <t>Serviços Operacionais (...)</t>
  </si>
  <si>
    <t>C1.6</t>
  </si>
  <si>
    <t>km.f</t>
  </si>
  <si>
    <t>Seg. homogêneo</t>
  </si>
  <si>
    <t>Sinalização Horizontal - Faixas</t>
  </si>
  <si>
    <t>C2.5</t>
  </si>
  <si>
    <t>Sinalização Horizontal - Marcas viárias</t>
  </si>
  <si>
    <t>Defensa Metálica / Barreiras / Telas</t>
  </si>
  <si>
    <t>Tachas / tachões</t>
  </si>
  <si>
    <t>m</t>
  </si>
  <si>
    <t>Inspeção especial -  OAE - com instrumentação</t>
  </si>
  <si>
    <t>Inspeção rotineira - OAE</t>
  </si>
  <si>
    <t>Inspeção rotirneira - Terraplenos e Estruturras de Contenção - a partir 8m de altura</t>
  </si>
  <si>
    <t>Inspeção especial - Terraplenos e Estruturas de Contenção</t>
  </si>
  <si>
    <t>Aceiros</t>
  </si>
  <si>
    <t>Ponte ou viaduto</t>
  </si>
  <si>
    <t>Subproduto C1 - Relatório de Auditoria de Parâmetros de Desempenho do Pavimento + Dashboard</t>
  </si>
  <si>
    <t>Item</t>
  </si>
  <si>
    <t>Subproduto C2 - Relatório de Auditoria de Sinalização Horizontal, Vertical e Elementos de Proteção e Segurança - EPS  + Dashboard</t>
  </si>
  <si>
    <t>Subproduto C3 - Relatório de Auditoria de Obras de Arte Especiais  + Dashboard</t>
  </si>
  <si>
    <t>Subproduto C4 - Relatório de Auditoria de Terraplenos e Estruturas de Contenção  + Dashboard</t>
  </si>
  <si>
    <t>Subproduto C5 - Relatório de Auditoria de Drenagem e Obras-de-Arte Corrente  + Dashboard</t>
  </si>
  <si>
    <t>Subproduto C6 - Relatório de Auditoria de Canteiro Central e Faixa de Domínio  + Dashboard</t>
  </si>
  <si>
    <t>Subproduto C7 - Relatório de Auditoria de Edificações e Instalações Operacionais + Dashboard</t>
  </si>
  <si>
    <t>Subproduto C8 - Relatório de Auditoria de Sistemas Elétricos e de Iluminação + Dashboard</t>
  </si>
  <si>
    <t>Subproduto C9 - Relatório de Auditoria de Túneis + Dashboard</t>
  </si>
  <si>
    <t>Subproduto C10 - Relatório Mensal de Auditoria de Conservação da Infraestrutura + Dashboard</t>
  </si>
  <si>
    <t>Subproduto C11 - Relatório Mensal de Auditoria de Serviços Operacionais + Dashboard</t>
  </si>
  <si>
    <t>Subproduto C12 - Relatório de Monitoração de tráfego, nível de serviço ou de atingimento do Gatilho Volumétrico + Dashboard</t>
  </si>
  <si>
    <t>Subproduto C13 - Relatório de Monitoração do Índice de Condição da Manutenção - ICM + Dashboard</t>
  </si>
  <si>
    <t>Quant.</t>
  </si>
  <si>
    <t>C11.1</t>
  </si>
  <si>
    <t>Saldo de Projetos</t>
  </si>
  <si>
    <t>Quant. Prevista - PER</t>
  </si>
  <si>
    <t>Entregável - Relatório Mensal Avanços + Dashboard</t>
  </si>
  <si>
    <t>Trecho Objeto da Concessão:</t>
  </si>
  <si>
    <t>Extensão do Trecho Concedido:</t>
  </si>
  <si>
    <t>Nome da Concessionária:</t>
  </si>
  <si>
    <t>C1.7</t>
  </si>
  <si>
    <t>Microtextura (GripTester, outros)</t>
  </si>
  <si>
    <t>Macrotextura (MPD, outros)</t>
  </si>
  <si>
    <t>Levantamento Visual Detalhado (LVD)</t>
  </si>
  <si>
    <t>FWD/TSD</t>
  </si>
  <si>
    <t>IRI/ATR</t>
  </si>
  <si>
    <t>ICP</t>
  </si>
  <si>
    <t>Desnível Pista- Acostamento/Pista-pista</t>
  </si>
  <si>
    <t>Km pista simples</t>
  </si>
  <si>
    <t>Km pista dupla</t>
  </si>
  <si>
    <t>Km pista 3 ou mais faixas</t>
  </si>
  <si>
    <t>OIA - Avanço físico de obras obrigatórias e do acompanhamento dos investimentos</t>
  </si>
  <si>
    <t>OIA - Parâmetros de desempenho e indicadores vinculados à infraestrutura e operação rodoviária</t>
  </si>
  <si>
    <t>Preço Produto E3</t>
  </si>
  <si>
    <t>Preço Produto E2</t>
  </si>
  <si>
    <t>PRODUTO E3</t>
  </si>
  <si>
    <t>Sigla na ANTT:</t>
  </si>
  <si>
    <t>Conforme previsto contratualmente</t>
  </si>
  <si>
    <t>km de vias marginais, com 1 faixa por sentido</t>
  </si>
  <si>
    <t>km de vias marginais, com 2 faixas por sentido ou unidirecional com 2 faixas</t>
  </si>
  <si>
    <t>Composição total por trecho de cada tipo de faixas de rolamento:</t>
  </si>
  <si>
    <t>Total de km.f</t>
  </si>
  <si>
    <t>Total do trecho</t>
  </si>
  <si>
    <t>Total</t>
  </si>
  <si>
    <t>Observações Gerais:</t>
  </si>
  <si>
    <t>Os orçamentos deverão ser apresentados considerando exclusivamente a certificação do produto ou projeto, sem vincular os valores ao número de análises realizadas. A referência de custo deve ser a CERTIFICAÇÃO, garantindo padronização e comparabilidade entre as propostas.</t>
  </si>
  <si>
    <t>As células em amarelo (Preço unitário), deverão ser preenchidas pelas proponentes;</t>
  </si>
  <si>
    <t>As células em verde deverão ser preenchidas pela Concessionária, que deverá apresentar os quantitativos completos de cada item, discriminados por subproduto e por período contratual (de 1 até 5 anos), de forma padronizada. A disponibilização desses dados de maneira uniforme e homogênea para todos os interessados é essencial para assegurar isonomia na formulação das propostas e permitir a futura estimativa de valores por item de cada subproduto;</t>
  </si>
  <si>
    <t>Até que se tenha uma base referencial e consolidada de custos por item de cada subproduto, a comparação objetiva entre as diferentes ofertas apresentadas será feita exclusivamente pelo valor total do: 
- Produto C ou E3, que será consolidada a partir do somatório do valor total de cada subproduto. Assim, a respectiva prestação de contas deverá ser realizada para cada subproduto do Produto C ou E3 tendo como referência o seu valor total, independentemente dos seus itens e valores unitários referenciais. Caso algum desses itens não sejam aceitos, o valor referencial, somente nessa situação, será utilizado para a gloza do valor total do respectivo subproduto, no citado ano, a ser reequilibrado;
- Produto D, E1 ou E2, que será consolidada a partir do somatório do valor total de cada subproduto. Assim, a posterior prestação de contas deverá ser realizada para cada subproduto do Produto D, E1 ou E2, independentemente dos seus itens e valores unitários referenciais. Caso algum desses itens não sejam aceitos, o valor referencial, somente nessa situação, será utilizado para sua gloza, no citado ano;</t>
  </si>
  <si>
    <t>Relatório de avaliação do avanço físico de obras obrigatórias e do acompanhamento dos investimentos</t>
  </si>
  <si>
    <t>G1</t>
  </si>
  <si>
    <t>G2</t>
  </si>
  <si>
    <t>Parâmetro de Desempenho de Sustentabilidade 1 (PDS1): Avaliação e Gestão de Riscos e Impactos Socioambientais; </t>
  </si>
  <si>
    <t>Parâmetro de Desempenho de Sustentabilidade 2 (PDS2): Condições de Trabalho e Emprego; </t>
  </si>
  <si>
    <t>Parâmetro de Desempenho de Sustentabilidade 3 (PDS3): Eficiência de Recursos e Prevenção da Poluição; </t>
  </si>
  <si>
    <t>Parâmetro de Desempenho de Sustentabilidade 4 (PDS4): Saúde e Segurança da Comunidade; </t>
  </si>
  <si>
    <t>Parâmetro de Desempenho de Sustentabilidade 5 (PDS5): Aquisição de Terra e Reassentamento Involuntário; </t>
  </si>
  <si>
    <t>Parâmetro de Desempenho de Sustentabilidade 6 (PDS6): Conservação da Biodiversidade e Gestão Sustentável dos Recursos Naturais Vivos; </t>
  </si>
  <si>
    <t>Parâmetro de Desempenho de Sustentabilidade 7 (PDS7): Povos Indígenas e comunidades Quilombolas; </t>
  </si>
  <si>
    <t>Parâmetro de Desempenho de Sustentabilidade 8 (PDS8): Patrimônio Cultural; e </t>
  </si>
  <si>
    <t>Parâmetro de Desempenho de Sustentabilidade 9 (PDS9): Resiliência da Infraestrutura</t>
  </si>
  <si>
    <t>PRODUTO G</t>
  </si>
  <si>
    <t>Preço unitário</t>
  </si>
  <si>
    <t>Relatório de avaliação anual das práticas de sustentabilidade</t>
  </si>
  <si>
    <t>Preço Produto G</t>
  </si>
  <si>
    <t>G2.1</t>
  </si>
  <si>
    <t>G2.2</t>
  </si>
  <si>
    <t>G2.3</t>
  </si>
  <si>
    <t>G2.4</t>
  </si>
  <si>
    <t>G2.5</t>
  </si>
  <si>
    <t>G2.6</t>
  </si>
  <si>
    <t>G2.7</t>
  </si>
  <si>
    <t>G2.8</t>
  </si>
  <si>
    <t>G2.9</t>
  </si>
  <si>
    <t>Relatório dos Padrões de Desempenho de Sustentabilidade</t>
  </si>
  <si>
    <t xml:space="preserve"> AVALIAÇÃO DAS PRÁTICAS DE SUSTENTABILIDADE (ESG) E DOS PARÂMETROS DE DESEMPENHO SOCIOAMBIENTAL</t>
  </si>
  <si>
    <t>Certificação GHG</t>
  </si>
  <si>
    <t>Programa Carbono Zero - Certificação GHG</t>
  </si>
  <si>
    <t>G1.(...)</t>
  </si>
  <si>
    <t>Ecovias das Gerais</t>
  </si>
  <si>
    <t>ECG</t>
  </si>
  <si>
    <t>BR-116/MG e BR-251/MG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</si>
</sst>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rgb="FFBFBFBF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BFBFBF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rgb="FFBFBFBF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medium">
        <color rgb="FFBFBFBF"/>
      </left>
      <right style="hair">
        <color theme="1"/>
      </right>
      <top style="hair">
        <color theme="1"/>
      </top>
      <bottom style="medium">
        <color rgb="FFBFBFBF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thin">
        <color indexed="64"/>
      </bottom>
      <diagonal/>
    </border>
    <border>
      <left style="medium">
        <color rgb="FFBFBFBF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indexed="64"/>
      </right>
      <top/>
      <bottom style="hair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FBFBF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FBFBF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4" fontId="7" fillId="4" borderId="1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44" fontId="2" fillId="6" borderId="37" xfId="1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44" fontId="2" fillId="6" borderId="40" xfId="1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 wrapText="1"/>
    </xf>
    <xf numFmtId="0" fontId="0" fillId="6" borderId="43" xfId="0" applyFill="1" applyBorder="1" applyAlignment="1">
      <alignment horizontal="center" vertical="center"/>
    </xf>
    <xf numFmtId="44" fontId="2" fillId="6" borderId="43" xfId="0" applyNumberFormat="1" applyFont="1" applyFill="1" applyBorder="1" applyAlignment="1">
      <alignment horizontal="center" vertical="center"/>
    </xf>
    <xf numFmtId="44" fontId="2" fillId="6" borderId="44" xfId="1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 wrapText="1"/>
    </xf>
    <xf numFmtId="0" fontId="0" fillId="6" borderId="46" xfId="0" applyFill="1" applyBorder="1" applyAlignment="1">
      <alignment horizontal="center" vertical="center"/>
    </xf>
    <xf numFmtId="44" fontId="2" fillId="6" borderId="46" xfId="0" applyNumberFormat="1" applyFont="1" applyFill="1" applyBorder="1" applyAlignment="1">
      <alignment horizontal="center" vertical="center"/>
    </xf>
    <xf numFmtId="44" fontId="2" fillId="6" borderId="47" xfId="1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 wrapText="1"/>
    </xf>
    <xf numFmtId="0" fontId="0" fillId="6" borderId="49" xfId="0" applyFill="1" applyBorder="1" applyAlignment="1">
      <alignment horizontal="center" vertical="center"/>
    </xf>
    <xf numFmtId="0" fontId="0" fillId="7" borderId="49" xfId="0" applyFill="1" applyBorder="1" applyAlignment="1">
      <alignment horizontal="center" vertical="center"/>
    </xf>
    <xf numFmtId="44" fontId="2" fillId="6" borderId="49" xfId="0" applyNumberFormat="1" applyFont="1" applyFill="1" applyBorder="1" applyAlignment="1">
      <alignment horizontal="center" vertical="center"/>
    </xf>
    <xf numFmtId="44" fontId="2" fillId="6" borderId="50" xfId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44" fontId="1" fillId="5" borderId="49" xfId="1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6" borderId="57" xfId="0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44" fontId="3" fillId="9" borderId="0" xfId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left" vertical="center" wrapText="1"/>
    </xf>
    <xf numFmtId="44" fontId="0" fillId="5" borderId="12" xfId="1" applyFont="1" applyFill="1" applyBorder="1" applyAlignment="1">
      <alignment horizontal="left" vertical="center" wrapText="1"/>
    </xf>
    <xf numFmtId="44" fontId="0" fillId="5" borderId="14" xfId="1" applyFont="1" applyFill="1" applyBorder="1" applyAlignment="1">
      <alignment horizontal="left" vertical="center" wrapText="1"/>
    </xf>
    <xf numFmtId="0" fontId="0" fillId="6" borderId="17" xfId="0" applyFill="1" applyBorder="1" applyAlignment="1">
      <alignment horizontal="left" vertical="center" wrapText="1"/>
    </xf>
    <xf numFmtId="44" fontId="0" fillId="5" borderId="18" xfId="1" applyFont="1" applyFill="1" applyBorder="1" applyAlignment="1">
      <alignment horizontal="left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0" fillId="6" borderId="64" xfId="0" applyFill="1" applyBorder="1" applyAlignment="1">
      <alignment horizontal="center" vertical="center"/>
    </xf>
    <xf numFmtId="0" fontId="0" fillId="6" borderId="20" xfId="0" applyFill="1" applyBorder="1" applyAlignment="1">
      <alignment horizontal="left" vertical="center" wrapText="1"/>
    </xf>
    <xf numFmtId="0" fontId="0" fillId="6" borderId="20" xfId="0" applyFill="1" applyBorder="1" applyAlignment="1">
      <alignment horizontal="center" vertical="center" wrapText="1"/>
    </xf>
    <xf numFmtId="44" fontId="0" fillId="5" borderId="22" xfId="1" applyFont="1" applyFill="1" applyBorder="1" applyAlignment="1">
      <alignment horizontal="left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6" borderId="65" xfId="0" applyFont="1" applyFill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44" fontId="2" fillId="5" borderId="41" xfId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1" fontId="2" fillId="6" borderId="49" xfId="2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right"/>
    </xf>
    <xf numFmtId="44" fontId="0" fillId="0" borderId="0" xfId="1" applyFont="1" applyAlignment="1">
      <alignment horizontal="center" vertical="center"/>
    </xf>
    <xf numFmtId="44" fontId="2" fillId="6" borderId="66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4" fontId="0" fillId="10" borderId="70" xfId="1" applyFont="1" applyFill="1" applyBorder="1" applyAlignment="1">
      <alignment horizontal="center" vertical="center"/>
    </xf>
    <xf numFmtId="0" fontId="0" fillId="7" borderId="34" xfId="2" applyNumberFormat="1" applyFont="1" applyFill="1" applyBorder="1" applyAlignment="1">
      <alignment horizontal="center" vertical="center" wrapText="1"/>
    </xf>
    <xf numFmtId="0" fontId="0" fillId="7" borderId="6" xfId="2" applyNumberFormat="1" applyFont="1" applyFill="1" applyBorder="1" applyAlignment="1">
      <alignment horizontal="center" vertical="center" wrapText="1"/>
    </xf>
    <xf numFmtId="0" fontId="0" fillId="7" borderId="17" xfId="2" applyNumberFormat="1" applyFont="1" applyFill="1" applyBorder="1" applyAlignment="1">
      <alignment horizontal="center" vertical="center" wrapText="1"/>
    </xf>
    <xf numFmtId="0" fontId="0" fillId="7" borderId="59" xfId="2" applyNumberFormat="1" applyFont="1" applyFill="1" applyBorder="1" applyAlignment="1">
      <alignment horizontal="center" vertical="center" wrapText="1"/>
    </xf>
    <xf numFmtId="0" fontId="0" fillId="7" borderId="11" xfId="2" applyNumberFormat="1" applyFont="1" applyFill="1" applyBorder="1" applyAlignment="1">
      <alignment horizontal="center" vertical="center" wrapText="1"/>
    </xf>
    <xf numFmtId="0" fontId="0" fillId="7" borderId="58" xfId="2" applyNumberFormat="1" applyFont="1" applyFill="1" applyBorder="1" applyAlignment="1">
      <alignment horizontal="center" vertical="center" wrapText="1"/>
    </xf>
    <xf numFmtId="0" fontId="0" fillId="7" borderId="10" xfId="2" applyNumberFormat="1" applyFont="1" applyFill="1" applyBorder="1" applyAlignment="1">
      <alignment horizontal="center" vertical="center" wrapText="1"/>
    </xf>
    <xf numFmtId="0" fontId="0" fillId="7" borderId="20" xfId="2" applyNumberFormat="1" applyFont="1" applyFill="1" applyBorder="1" applyAlignment="1">
      <alignment horizontal="center" vertical="center" wrapText="1"/>
    </xf>
    <xf numFmtId="0" fontId="0" fillId="7" borderId="21" xfId="2" applyNumberFormat="1" applyFont="1" applyFill="1" applyBorder="1" applyAlignment="1">
      <alignment horizontal="center" vertical="center" wrapText="1"/>
    </xf>
    <xf numFmtId="44" fontId="0" fillId="11" borderId="56" xfId="2" applyNumberFormat="1" applyFont="1" applyFill="1" applyBorder="1" applyAlignment="1">
      <alignment horizontal="center" vertical="center" wrapText="1"/>
    </xf>
    <xf numFmtId="44" fontId="0" fillId="11" borderId="71" xfId="2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65" xfId="0" applyFont="1" applyFill="1" applyBorder="1" applyAlignment="1">
      <alignment horizontal="left" vertical="center" wrapText="1"/>
    </xf>
    <xf numFmtId="0" fontId="5" fillId="6" borderId="7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left" vertical="center" wrapText="1"/>
    </xf>
    <xf numFmtId="0" fontId="0" fillId="7" borderId="73" xfId="0" applyFill="1" applyBorder="1" applyAlignment="1">
      <alignment horizontal="center" vertical="center"/>
    </xf>
    <xf numFmtId="44" fontId="2" fillId="5" borderId="73" xfId="1" applyFont="1" applyFill="1" applyBorder="1" applyAlignment="1">
      <alignment horizontal="center" vertical="center"/>
    </xf>
    <xf numFmtId="44" fontId="2" fillId="6" borderId="74" xfId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2" borderId="69" xfId="0" applyFill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9" xfId="0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1" xfId="0" applyFont="1" applyFill="1" applyBorder="1" applyAlignment="1">
      <alignment horizontal="center" vertical="center" wrapText="1"/>
    </xf>
    <xf numFmtId="44" fontId="2" fillId="8" borderId="1" xfId="1" applyFont="1" applyFill="1" applyBorder="1" applyAlignment="1">
      <alignment horizontal="center" vertical="center"/>
    </xf>
    <xf numFmtId="44" fontId="0" fillId="10" borderId="33" xfId="1" applyFont="1" applyFill="1" applyBorder="1" applyAlignment="1">
      <alignment horizontal="center" vertical="center"/>
    </xf>
    <xf numFmtId="44" fontId="0" fillId="10" borderId="32" xfId="1" applyFont="1" applyFill="1" applyBorder="1" applyAlignment="1">
      <alignment horizontal="center" vertical="center"/>
    </xf>
    <xf numFmtId="44" fontId="0" fillId="10" borderId="31" xfId="1" applyFont="1" applyFill="1" applyBorder="1" applyAlignment="1">
      <alignment horizontal="center" vertical="center"/>
    </xf>
    <xf numFmtId="44" fontId="3" fillId="8" borderId="8" xfId="1" applyFont="1" applyFill="1" applyBorder="1" applyAlignment="1">
      <alignment horizontal="center" vertical="center"/>
    </xf>
    <xf numFmtId="44" fontId="3" fillId="8" borderId="23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44" fontId="3" fillId="2" borderId="23" xfId="1" applyFont="1" applyFill="1" applyBorder="1" applyAlignment="1">
      <alignment horizontal="center" vertical="center"/>
    </xf>
    <xf numFmtId="44" fontId="3" fillId="2" borderId="56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4" fontId="3" fillId="2" borderId="26" xfId="1" applyFont="1" applyFill="1" applyBorder="1" applyAlignment="1">
      <alignment horizontal="center" vertical="center"/>
    </xf>
    <xf numFmtId="44" fontId="3" fillId="2" borderId="53" xfId="1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44" fontId="3" fillId="2" borderId="60" xfId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7" xfId="0" applyFont="1" applyFill="1" applyBorder="1" applyAlignment="1">
      <alignment horizontal="center" vertical="center"/>
    </xf>
    <xf numFmtId="0" fontId="2" fillId="6" borderId="68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34EB-C114-46FA-81A5-196D34CA27D2}">
  <dimension ref="A1:C18"/>
  <sheetViews>
    <sheetView view="pageBreakPreview" zoomScale="145" zoomScaleNormal="100" zoomScaleSheetLayoutView="145" workbookViewId="0">
      <selection activeCell="D4" sqref="D4"/>
    </sheetView>
  </sheetViews>
  <sheetFormatPr defaultRowHeight="14.4" x14ac:dyDescent="0.3"/>
  <cols>
    <col min="1" max="1" width="73.44140625" bestFit="1" customWidth="1"/>
    <col min="2" max="2" width="33.109375" customWidth="1"/>
    <col min="3" max="3" width="21.5546875" customWidth="1"/>
  </cols>
  <sheetData>
    <row r="1" spans="1:3" ht="90" customHeight="1" x14ac:dyDescent="0.3">
      <c r="A1" s="98" t="e" vm="1">
        <v>#VALUE!</v>
      </c>
      <c r="B1" s="99"/>
      <c r="C1" s="99"/>
    </row>
    <row r="2" spans="1:3" x14ac:dyDescent="0.3">
      <c r="A2" s="67" t="s">
        <v>188</v>
      </c>
      <c r="B2" s="100" t="s">
        <v>248</v>
      </c>
      <c r="C2" s="100"/>
    </row>
    <row r="3" spans="1:3" x14ac:dyDescent="0.3">
      <c r="A3" s="67" t="s">
        <v>205</v>
      </c>
      <c r="B3" s="100" t="s">
        <v>249</v>
      </c>
      <c r="C3" s="100"/>
    </row>
    <row r="4" spans="1:3" ht="14.25" customHeight="1" x14ac:dyDescent="0.3">
      <c r="A4" s="67" t="s">
        <v>186</v>
      </c>
      <c r="B4" s="100" t="s">
        <v>250</v>
      </c>
      <c r="C4" s="100"/>
    </row>
    <row r="5" spans="1:3" x14ac:dyDescent="0.3">
      <c r="A5" s="67" t="s">
        <v>187</v>
      </c>
      <c r="B5" s="100" t="s">
        <v>206</v>
      </c>
      <c r="C5" s="100"/>
    </row>
    <row r="6" spans="1:3" x14ac:dyDescent="0.3">
      <c r="A6" s="67" t="s">
        <v>209</v>
      </c>
      <c r="B6" s="72" t="s">
        <v>211</v>
      </c>
      <c r="C6" s="72" t="s">
        <v>210</v>
      </c>
    </row>
    <row r="7" spans="1:3" x14ac:dyDescent="0.3">
      <c r="A7" s="68" t="s">
        <v>197</v>
      </c>
      <c r="B7" s="71">
        <v>988.65</v>
      </c>
      <c r="C7" s="71">
        <v>1608.7599999999998</v>
      </c>
    </row>
    <row r="8" spans="1:3" x14ac:dyDescent="0.3">
      <c r="A8" s="68" t="s">
        <v>198</v>
      </c>
      <c r="B8" s="71">
        <v>11.490000000000066</v>
      </c>
      <c r="C8" s="71">
        <v>22.980000000000132</v>
      </c>
    </row>
    <row r="9" spans="1:3" x14ac:dyDescent="0.3">
      <c r="A9" s="68" t="s">
        <v>199</v>
      </c>
      <c r="B9" s="71">
        <v>1.87</v>
      </c>
      <c r="C9" s="71">
        <v>3.74</v>
      </c>
    </row>
    <row r="10" spans="1:3" x14ac:dyDescent="0.3">
      <c r="A10" s="68" t="s">
        <v>207</v>
      </c>
      <c r="B10" s="71">
        <v>7.01</v>
      </c>
      <c r="C10" s="71">
        <v>14.01</v>
      </c>
    </row>
    <row r="11" spans="1:3" x14ac:dyDescent="0.3">
      <c r="A11" s="68" t="s">
        <v>208</v>
      </c>
      <c r="B11" s="71">
        <v>0</v>
      </c>
      <c r="C11" s="71">
        <v>0</v>
      </c>
    </row>
    <row r="12" spans="1:3" x14ac:dyDescent="0.3">
      <c r="A12" s="73" t="s">
        <v>212</v>
      </c>
      <c r="B12" s="72">
        <f>SUM(B7:B11)</f>
        <v>1009.0200000000001</v>
      </c>
      <c r="C12" s="72">
        <f>SUM(C7:C11)</f>
        <v>1649.4899999999998</v>
      </c>
    </row>
    <row r="13" spans="1:3" x14ac:dyDescent="0.3">
      <c r="A13" s="97"/>
      <c r="B13" s="97"/>
      <c r="C13" s="97"/>
    </row>
    <row r="14" spans="1:3" x14ac:dyDescent="0.3">
      <c r="A14" s="101" t="s">
        <v>213</v>
      </c>
      <c r="B14" s="101"/>
      <c r="C14" s="101"/>
    </row>
    <row r="15" spans="1:3" ht="69" customHeight="1" x14ac:dyDescent="0.3">
      <c r="A15" s="102" t="s">
        <v>216</v>
      </c>
      <c r="B15" s="102"/>
      <c r="C15" s="102"/>
    </row>
    <row r="16" spans="1:3" ht="28.2" customHeight="1" x14ac:dyDescent="0.3">
      <c r="A16" s="103" t="s">
        <v>215</v>
      </c>
      <c r="B16" s="103"/>
      <c r="C16" s="103"/>
    </row>
    <row r="17" spans="1:3" ht="151.94999999999999" customHeight="1" x14ac:dyDescent="0.3">
      <c r="A17" s="104" t="s">
        <v>217</v>
      </c>
      <c r="B17" s="104"/>
      <c r="C17" s="104"/>
    </row>
    <row r="18" spans="1:3" ht="39" customHeight="1" x14ac:dyDescent="0.3">
      <c r="A18" s="96" t="s">
        <v>214</v>
      </c>
      <c r="B18" s="96"/>
      <c r="C18" s="96"/>
    </row>
  </sheetData>
  <mergeCells count="11">
    <mergeCell ref="A18:C18"/>
    <mergeCell ref="A13:C13"/>
    <mergeCell ref="A1:C1"/>
    <mergeCell ref="B2:C2"/>
    <mergeCell ref="B3:C3"/>
    <mergeCell ref="B4:C4"/>
    <mergeCell ref="B5:C5"/>
    <mergeCell ref="A14:C14"/>
    <mergeCell ref="A15:C15"/>
    <mergeCell ref="A16:C16"/>
    <mergeCell ref="A17:C17"/>
  </mergeCells>
  <pageMargins left="0.511811024" right="0.511811024" top="0.78740157499999996" bottom="0.78740157499999996" header="0.31496062000000002" footer="0.31496062000000002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E663-43EF-4F9B-9B9E-2468A245BCA0}">
  <dimension ref="A1:M44"/>
  <sheetViews>
    <sheetView view="pageBreakPreview" zoomScale="115" zoomScaleNormal="100" zoomScaleSheetLayoutView="115" workbookViewId="0">
      <pane xSplit="4" ySplit="3" topLeftCell="E4" activePane="bottomRight" state="frozen"/>
      <selection activeCell="P2" sqref="P2:P3"/>
      <selection pane="topRight" activeCell="P2" sqref="P2:P3"/>
      <selection pane="bottomLeft" activeCell="P2" sqref="P2:P3"/>
      <selection pane="bottomRight" activeCell="P2" sqref="P2:P3"/>
    </sheetView>
  </sheetViews>
  <sheetFormatPr defaultColWidth="9.109375" defaultRowHeight="14.4" x14ac:dyDescent="0.3"/>
  <cols>
    <col min="1" max="1" width="19.6640625" style="2" customWidth="1"/>
    <col min="2" max="2" width="7.88671875" style="1" bestFit="1" customWidth="1"/>
    <col min="3" max="3" width="39" style="1" customWidth="1"/>
    <col min="4" max="4" width="23.5546875" style="2" bestFit="1" customWidth="1"/>
    <col min="5" max="10" width="17.88671875" style="2" customWidth="1"/>
    <col min="11" max="11" width="19.44140625" style="69" customWidth="1"/>
    <col min="12" max="12" width="21.88671875" style="2" bestFit="1" customWidth="1"/>
    <col min="13" max="13" width="21.88671875" style="1" bestFit="1" customWidth="1"/>
    <col min="14" max="16384" width="9.109375" style="1"/>
  </cols>
  <sheetData>
    <row r="1" spans="1:13" ht="18.75" customHeight="1" x14ac:dyDescent="0.3">
      <c r="A1" s="112" t="s">
        <v>56</v>
      </c>
      <c r="B1" s="112"/>
      <c r="C1" s="113" t="s">
        <v>55</v>
      </c>
      <c r="D1" s="114"/>
      <c r="E1" s="114"/>
      <c r="F1" s="114"/>
      <c r="G1" s="114"/>
      <c r="H1" s="114"/>
      <c r="I1" s="114"/>
      <c r="J1" s="114"/>
      <c r="K1" s="115"/>
      <c r="L1" s="41" t="s">
        <v>54</v>
      </c>
    </row>
    <row r="2" spans="1:13" ht="19.5" customHeight="1" x14ac:dyDescent="0.3">
      <c r="A2" s="112"/>
      <c r="B2" s="112"/>
      <c r="C2" s="105" t="s">
        <v>168</v>
      </c>
      <c r="D2" s="105" t="s">
        <v>53</v>
      </c>
      <c r="E2" s="60" t="s">
        <v>129</v>
      </c>
      <c r="F2" s="60" t="s">
        <v>130</v>
      </c>
      <c r="G2" s="60" t="s">
        <v>131</v>
      </c>
      <c r="H2" s="60" t="s">
        <v>132</v>
      </c>
      <c r="I2" s="60" t="s">
        <v>133</v>
      </c>
      <c r="J2" s="60" t="s">
        <v>212</v>
      </c>
      <c r="K2" s="116" t="s">
        <v>52</v>
      </c>
      <c r="L2" s="120">
        <f>SUM(L4:L44)</f>
        <v>0</v>
      </c>
    </row>
    <row r="3" spans="1:13" ht="32.25" customHeight="1" thickBot="1" x14ac:dyDescent="0.35">
      <c r="A3" s="112"/>
      <c r="B3" s="112"/>
      <c r="C3" s="105"/>
      <c r="D3" s="105"/>
      <c r="E3" s="45" t="s">
        <v>181</v>
      </c>
      <c r="F3" s="45" t="s">
        <v>181</v>
      </c>
      <c r="G3" s="45" t="s">
        <v>181</v>
      </c>
      <c r="H3" s="45" t="s">
        <v>181</v>
      </c>
      <c r="I3" s="45" t="s">
        <v>181</v>
      </c>
      <c r="J3" s="45" t="s">
        <v>181</v>
      </c>
      <c r="K3" s="116"/>
      <c r="L3" s="121"/>
      <c r="M3" s="44"/>
    </row>
    <row r="4" spans="1:13" ht="33" customHeight="1" x14ac:dyDescent="0.3">
      <c r="A4" s="108" t="s">
        <v>167</v>
      </c>
      <c r="B4" s="40" t="s">
        <v>50</v>
      </c>
      <c r="C4" s="8" t="s">
        <v>190</v>
      </c>
      <c r="D4" s="42" t="s">
        <v>153</v>
      </c>
      <c r="E4" s="75"/>
      <c r="F4" s="75"/>
      <c r="G4" s="75"/>
      <c r="H4" s="75"/>
      <c r="I4" s="75"/>
      <c r="J4" s="84">
        <f>SUM(E4:I4)</f>
        <v>0</v>
      </c>
      <c r="K4" s="49"/>
      <c r="L4" s="117">
        <f>SUMPRODUCT(J4:J11,K4:K11)</f>
        <v>0</v>
      </c>
    </row>
    <row r="5" spans="1:13" x14ac:dyDescent="0.3">
      <c r="A5" s="108"/>
      <c r="B5" s="10" t="s">
        <v>49</v>
      </c>
      <c r="C5" s="8" t="s">
        <v>191</v>
      </c>
      <c r="D5" s="42" t="s">
        <v>153</v>
      </c>
      <c r="E5" s="76"/>
      <c r="F5" s="76"/>
      <c r="G5" s="76"/>
      <c r="H5" s="76"/>
      <c r="I5" s="76"/>
      <c r="J5" s="84">
        <f>SUM(E5:I5)</f>
        <v>0</v>
      </c>
      <c r="K5" s="49"/>
      <c r="L5" s="119"/>
    </row>
    <row r="6" spans="1:13" x14ac:dyDescent="0.3">
      <c r="A6" s="108"/>
      <c r="B6" s="10" t="s">
        <v>48</v>
      </c>
      <c r="C6" s="8" t="s">
        <v>192</v>
      </c>
      <c r="D6" s="42" t="s">
        <v>153</v>
      </c>
      <c r="E6" s="76"/>
      <c r="F6" s="76"/>
      <c r="G6" s="76"/>
      <c r="H6" s="76"/>
      <c r="I6" s="76"/>
      <c r="J6" s="84">
        <f t="shared" ref="J6:J44" si="0">SUM(E6:I6)</f>
        <v>0</v>
      </c>
      <c r="K6" s="49"/>
      <c r="L6" s="119"/>
    </row>
    <row r="7" spans="1:13" x14ac:dyDescent="0.3">
      <c r="A7" s="108"/>
      <c r="B7" s="10" t="s">
        <v>47</v>
      </c>
      <c r="C7" s="8" t="s">
        <v>193</v>
      </c>
      <c r="D7" s="42" t="s">
        <v>153</v>
      </c>
      <c r="E7" s="76"/>
      <c r="F7" s="76"/>
      <c r="G7" s="76"/>
      <c r="H7" s="76"/>
      <c r="I7" s="76"/>
      <c r="J7" s="84">
        <f t="shared" si="0"/>
        <v>0</v>
      </c>
      <c r="K7" s="49"/>
      <c r="L7" s="119"/>
    </row>
    <row r="8" spans="1:13" x14ac:dyDescent="0.3">
      <c r="A8" s="108"/>
      <c r="B8" s="10" t="s">
        <v>46</v>
      </c>
      <c r="C8" s="8" t="s">
        <v>194</v>
      </c>
      <c r="D8" s="42" t="s">
        <v>153</v>
      </c>
      <c r="E8" s="76"/>
      <c r="F8" s="76"/>
      <c r="G8" s="76"/>
      <c r="H8" s="76"/>
      <c r="I8" s="76"/>
      <c r="J8" s="84">
        <f t="shared" si="0"/>
        <v>0</v>
      </c>
      <c r="K8" s="49"/>
      <c r="L8" s="119"/>
    </row>
    <row r="9" spans="1:13" x14ac:dyDescent="0.3">
      <c r="A9" s="108"/>
      <c r="B9" s="10" t="s">
        <v>152</v>
      </c>
      <c r="C9" s="8" t="s">
        <v>195</v>
      </c>
      <c r="D9" s="42" t="s">
        <v>153</v>
      </c>
      <c r="E9" s="76"/>
      <c r="F9" s="76"/>
      <c r="G9" s="76"/>
      <c r="H9" s="76"/>
      <c r="I9" s="76"/>
      <c r="J9" s="84">
        <f t="shared" si="0"/>
        <v>0</v>
      </c>
      <c r="K9" s="49"/>
      <c r="L9" s="119"/>
    </row>
    <row r="10" spans="1:13" x14ac:dyDescent="0.3">
      <c r="A10" s="108"/>
      <c r="B10" s="10" t="s">
        <v>189</v>
      </c>
      <c r="C10" s="8" t="s">
        <v>196</v>
      </c>
      <c r="D10" s="42" t="s">
        <v>153</v>
      </c>
      <c r="E10" s="76"/>
      <c r="F10" s="76"/>
      <c r="G10" s="76"/>
      <c r="H10" s="76"/>
      <c r="I10" s="76"/>
      <c r="J10" s="84">
        <f t="shared" si="0"/>
        <v>0</v>
      </c>
      <c r="K10" s="49"/>
      <c r="L10" s="119"/>
    </row>
    <row r="11" spans="1:13" ht="15" thickBot="1" x14ac:dyDescent="0.35">
      <c r="A11" s="107"/>
      <c r="B11" s="11" t="s">
        <v>45</v>
      </c>
      <c r="C11" s="12" t="s">
        <v>0</v>
      </c>
      <c r="D11" s="43"/>
      <c r="E11" s="77"/>
      <c r="F11" s="77"/>
      <c r="G11" s="77"/>
      <c r="H11" s="77"/>
      <c r="I11" s="78"/>
      <c r="J11" s="85">
        <f t="shared" si="0"/>
        <v>0</v>
      </c>
      <c r="K11" s="51"/>
      <c r="L11" s="118"/>
    </row>
    <row r="12" spans="1:13" x14ac:dyDescent="0.3">
      <c r="A12" s="106" t="s">
        <v>169</v>
      </c>
      <c r="B12" s="46" t="s">
        <v>44</v>
      </c>
      <c r="C12" s="47" t="s">
        <v>155</v>
      </c>
      <c r="D12" s="38" t="s">
        <v>153</v>
      </c>
      <c r="E12" s="79"/>
      <c r="F12" s="79"/>
      <c r="G12" s="79"/>
      <c r="H12" s="79"/>
      <c r="I12" s="79"/>
      <c r="J12" s="84">
        <f t="shared" si="0"/>
        <v>0</v>
      </c>
      <c r="K12" s="49">
        <v>0</v>
      </c>
      <c r="L12" s="117">
        <f>SUMPRODUCT(J12:J17,K12:K17)</f>
        <v>0</v>
      </c>
    </row>
    <row r="13" spans="1:13" x14ac:dyDescent="0.3">
      <c r="A13" s="108"/>
      <c r="B13" s="10" t="s">
        <v>43</v>
      </c>
      <c r="C13" s="8" t="s">
        <v>157</v>
      </c>
      <c r="D13" s="42" t="s">
        <v>134</v>
      </c>
      <c r="E13" s="76"/>
      <c r="F13" s="76"/>
      <c r="G13" s="76"/>
      <c r="H13" s="76"/>
      <c r="I13" s="76"/>
      <c r="J13" s="84">
        <f t="shared" si="0"/>
        <v>0</v>
      </c>
      <c r="K13" s="49">
        <v>0</v>
      </c>
      <c r="L13" s="119"/>
    </row>
    <row r="14" spans="1:13" x14ac:dyDescent="0.3">
      <c r="A14" s="108"/>
      <c r="B14" s="10" t="s">
        <v>41</v>
      </c>
      <c r="C14" s="8" t="s">
        <v>42</v>
      </c>
      <c r="D14" s="42" t="s">
        <v>134</v>
      </c>
      <c r="E14" s="76"/>
      <c r="F14" s="76"/>
      <c r="G14" s="76"/>
      <c r="H14" s="76"/>
      <c r="I14" s="76"/>
      <c r="J14" s="84">
        <f t="shared" si="0"/>
        <v>0</v>
      </c>
      <c r="K14" s="49">
        <v>0</v>
      </c>
      <c r="L14" s="119"/>
    </row>
    <row r="15" spans="1:13" x14ac:dyDescent="0.3">
      <c r="A15" s="108"/>
      <c r="B15" s="10" t="s">
        <v>40</v>
      </c>
      <c r="C15" s="8" t="s">
        <v>158</v>
      </c>
      <c r="D15" s="42" t="s">
        <v>160</v>
      </c>
      <c r="E15" s="76"/>
      <c r="F15" s="76"/>
      <c r="G15" s="76"/>
      <c r="H15" s="76"/>
      <c r="I15" s="76"/>
      <c r="J15" s="84">
        <f t="shared" si="0"/>
        <v>0</v>
      </c>
      <c r="K15" s="49">
        <v>0</v>
      </c>
      <c r="L15" s="119"/>
    </row>
    <row r="16" spans="1:13" x14ac:dyDescent="0.3">
      <c r="A16" s="108"/>
      <c r="B16" s="10" t="s">
        <v>156</v>
      </c>
      <c r="C16" s="8" t="s">
        <v>159</v>
      </c>
      <c r="D16" s="42" t="s">
        <v>153</v>
      </c>
      <c r="E16" s="76"/>
      <c r="F16" s="76"/>
      <c r="G16" s="76"/>
      <c r="H16" s="76"/>
      <c r="I16" s="76"/>
      <c r="J16" s="84">
        <f t="shared" si="0"/>
        <v>0</v>
      </c>
      <c r="K16" s="49">
        <v>0</v>
      </c>
      <c r="L16" s="119"/>
    </row>
    <row r="17" spans="1:12" ht="15" thickBot="1" x14ac:dyDescent="0.35">
      <c r="A17" s="107"/>
      <c r="B17" s="11" t="s">
        <v>39</v>
      </c>
      <c r="C17" s="50" t="s">
        <v>0</v>
      </c>
      <c r="D17" s="43"/>
      <c r="E17" s="77"/>
      <c r="F17" s="77"/>
      <c r="G17" s="77"/>
      <c r="H17" s="77"/>
      <c r="I17" s="77"/>
      <c r="J17" s="85">
        <f t="shared" si="0"/>
        <v>0</v>
      </c>
      <c r="K17" s="51">
        <v>0</v>
      </c>
      <c r="L17" s="118"/>
    </row>
    <row r="18" spans="1:12" x14ac:dyDescent="0.3">
      <c r="A18" s="106" t="s">
        <v>170</v>
      </c>
      <c r="B18" s="46" t="s">
        <v>38</v>
      </c>
      <c r="C18" s="47" t="s">
        <v>162</v>
      </c>
      <c r="D18" s="38" t="s">
        <v>134</v>
      </c>
      <c r="E18" s="79"/>
      <c r="F18" s="81"/>
      <c r="G18" s="81"/>
      <c r="H18" s="81"/>
      <c r="I18" s="81"/>
      <c r="J18" s="84">
        <f t="shared" si="0"/>
        <v>0</v>
      </c>
      <c r="K18" s="48">
        <v>0</v>
      </c>
      <c r="L18" s="117">
        <f>SUMPRODUCT(J18:J20,K18:K20)</f>
        <v>0</v>
      </c>
    </row>
    <row r="19" spans="1:12" ht="28.8" x14ac:dyDescent="0.3">
      <c r="A19" s="108"/>
      <c r="B19" s="10" t="s">
        <v>37</v>
      </c>
      <c r="C19" s="8" t="s">
        <v>161</v>
      </c>
      <c r="D19" s="42" t="s">
        <v>134</v>
      </c>
      <c r="E19" s="76"/>
      <c r="F19" s="80"/>
      <c r="G19" s="80"/>
      <c r="H19" s="80"/>
      <c r="I19" s="80"/>
      <c r="J19" s="84">
        <f t="shared" si="0"/>
        <v>0</v>
      </c>
      <c r="K19" s="49">
        <v>0</v>
      </c>
      <c r="L19" s="119"/>
    </row>
    <row r="20" spans="1:12" ht="15" thickBot="1" x14ac:dyDescent="0.35">
      <c r="A20" s="107"/>
      <c r="B20" s="11" t="s">
        <v>36</v>
      </c>
      <c r="C20" s="12" t="s">
        <v>0</v>
      </c>
      <c r="D20" s="43"/>
      <c r="E20" s="77"/>
      <c r="F20" s="78"/>
      <c r="G20" s="78"/>
      <c r="H20" s="78"/>
      <c r="I20" s="78"/>
      <c r="J20" s="85">
        <f t="shared" si="0"/>
        <v>0</v>
      </c>
      <c r="K20" s="51">
        <v>0</v>
      </c>
      <c r="L20" s="118"/>
    </row>
    <row r="21" spans="1:12" ht="28.8" x14ac:dyDescent="0.3">
      <c r="A21" s="106" t="s">
        <v>171</v>
      </c>
      <c r="B21" s="46" t="s">
        <v>35</v>
      </c>
      <c r="C21" s="47" t="s">
        <v>163</v>
      </c>
      <c r="D21" s="38" t="s">
        <v>160</v>
      </c>
      <c r="E21" s="79"/>
      <c r="F21" s="81"/>
      <c r="G21" s="81"/>
      <c r="H21" s="81"/>
      <c r="I21" s="81"/>
      <c r="J21" s="84">
        <f t="shared" si="0"/>
        <v>0</v>
      </c>
      <c r="K21" s="48">
        <v>0</v>
      </c>
      <c r="L21" s="117">
        <f>SUMPRODUCT(J21:J23,K21:K23)</f>
        <v>0</v>
      </c>
    </row>
    <row r="22" spans="1:12" ht="28.8" x14ac:dyDescent="0.3">
      <c r="A22" s="108"/>
      <c r="B22" s="10" t="s">
        <v>34</v>
      </c>
      <c r="C22" s="9" t="s">
        <v>164</v>
      </c>
      <c r="D22" s="42" t="s">
        <v>134</v>
      </c>
      <c r="E22" s="76"/>
      <c r="F22" s="80"/>
      <c r="G22" s="80"/>
      <c r="H22" s="80"/>
      <c r="I22" s="80"/>
      <c r="J22" s="84">
        <f t="shared" si="0"/>
        <v>0</v>
      </c>
      <c r="K22" s="49">
        <v>0</v>
      </c>
      <c r="L22" s="119"/>
    </row>
    <row r="23" spans="1:12" ht="15" thickBot="1" x14ac:dyDescent="0.35">
      <c r="A23" s="107"/>
      <c r="B23" s="11" t="s">
        <v>33</v>
      </c>
      <c r="C23" s="12" t="s">
        <v>0</v>
      </c>
      <c r="D23" s="43"/>
      <c r="E23" s="77"/>
      <c r="F23" s="78"/>
      <c r="G23" s="78"/>
      <c r="H23" s="78"/>
      <c r="I23" s="78"/>
      <c r="J23" s="85">
        <f t="shared" si="0"/>
        <v>0</v>
      </c>
      <c r="K23" s="51">
        <v>0</v>
      </c>
      <c r="L23" s="118"/>
    </row>
    <row r="24" spans="1:12" x14ac:dyDescent="0.3">
      <c r="A24" s="106" t="s">
        <v>172</v>
      </c>
      <c r="B24" s="46" t="s">
        <v>32</v>
      </c>
      <c r="C24" s="47" t="s">
        <v>31</v>
      </c>
      <c r="D24" s="38" t="s">
        <v>160</v>
      </c>
      <c r="E24" s="79"/>
      <c r="F24" s="81"/>
      <c r="G24" s="81"/>
      <c r="H24" s="81"/>
      <c r="I24" s="81"/>
      <c r="J24" s="84">
        <f t="shared" si="0"/>
        <v>0</v>
      </c>
      <c r="K24" s="48">
        <v>0</v>
      </c>
      <c r="L24" s="117">
        <f>SUMPRODUCT(J24:J27,K24:K27)</f>
        <v>0</v>
      </c>
    </row>
    <row r="25" spans="1:12" x14ac:dyDescent="0.3">
      <c r="A25" s="108"/>
      <c r="B25" s="10" t="s">
        <v>30</v>
      </c>
      <c r="C25" s="9" t="s">
        <v>29</v>
      </c>
      <c r="D25" s="42" t="s">
        <v>160</v>
      </c>
      <c r="E25" s="76"/>
      <c r="F25" s="80"/>
      <c r="G25" s="80"/>
      <c r="H25" s="80"/>
      <c r="I25" s="80"/>
      <c r="J25" s="84">
        <f t="shared" si="0"/>
        <v>0</v>
      </c>
      <c r="K25" s="49">
        <v>0</v>
      </c>
      <c r="L25" s="119"/>
    </row>
    <row r="26" spans="1:12" ht="28.8" x14ac:dyDescent="0.3">
      <c r="A26" s="108"/>
      <c r="B26" s="10" t="s">
        <v>28</v>
      </c>
      <c r="C26" s="9" t="s">
        <v>27</v>
      </c>
      <c r="D26" s="42" t="s">
        <v>134</v>
      </c>
      <c r="E26" s="76"/>
      <c r="F26" s="80"/>
      <c r="G26" s="80"/>
      <c r="H26" s="80"/>
      <c r="I26" s="80"/>
      <c r="J26" s="84">
        <f t="shared" si="0"/>
        <v>0</v>
      </c>
      <c r="K26" s="49">
        <v>0</v>
      </c>
      <c r="L26" s="119"/>
    </row>
    <row r="27" spans="1:12" ht="15" thickBot="1" x14ac:dyDescent="0.35">
      <c r="A27" s="107"/>
      <c r="B27" s="11" t="s">
        <v>26</v>
      </c>
      <c r="C27" s="12" t="s">
        <v>0</v>
      </c>
      <c r="D27" s="43"/>
      <c r="E27" s="77"/>
      <c r="F27" s="78"/>
      <c r="G27" s="78"/>
      <c r="H27" s="78"/>
      <c r="I27" s="78"/>
      <c r="J27" s="85">
        <f t="shared" si="0"/>
        <v>0</v>
      </c>
      <c r="K27" s="51">
        <v>0</v>
      </c>
      <c r="L27" s="118"/>
    </row>
    <row r="28" spans="1:12" x14ac:dyDescent="0.3">
      <c r="A28" s="109" t="s">
        <v>173</v>
      </c>
      <c r="B28" s="52" t="s">
        <v>25</v>
      </c>
      <c r="C28" s="47" t="s">
        <v>24</v>
      </c>
      <c r="D28" s="38" t="s">
        <v>134</v>
      </c>
      <c r="E28" s="79"/>
      <c r="F28" s="79"/>
      <c r="G28" s="79"/>
      <c r="H28" s="79"/>
      <c r="I28" s="79"/>
      <c r="J28" s="84">
        <f t="shared" si="0"/>
        <v>0</v>
      </c>
      <c r="K28" s="48">
        <v>0</v>
      </c>
      <c r="L28" s="117">
        <f>SUMPRODUCT(J28:J32,K28:K32)</f>
        <v>0</v>
      </c>
    </row>
    <row r="29" spans="1:12" x14ac:dyDescent="0.3">
      <c r="A29" s="110"/>
      <c r="B29" s="7" t="s">
        <v>23</v>
      </c>
      <c r="C29" s="9" t="s">
        <v>22</v>
      </c>
      <c r="D29" s="42" t="s">
        <v>134</v>
      </c>
      <c r="E29" s="76"/>
      <c r="F29" s="76"/>
      <c r="G29" s="76"/>
      <c r="H29" s="76"/>
      <c r="I29" s="76"/>
      <c r="J29" s="84">
        <f t="shared" si="0"/>
        <v>0</v>
      </c>
      <c r="K29" s="49">
        <v>0</v>
      </c>
      <c r="L29" s="119"/>
    </row>
    <row r="30" spans="1:12" x14ac:dyDescent="0.3">
      <c r="A30" s="110"/>
      <c r="B30" s="7" t="s">
        <v>21</v>
      </c>
      <c r="C30" s="9" t="s">
        <v>20</v>
      </c>
      <c r="D30" s="42" t="s">
        <v>108</v>
      </c>
      <c r="E30" s="76"/>
      <c r="F30" s="76"/>
      <c r="G30" s="76"/>
      <c r="H30" s="76"/>
      <c r="I30" s="76"/>
      <c r="J30" s="84">
        <f t="shared" si="0"/>
        <v>0</v>
      </c>
      <c r="K30" s="49">
        <v>0</v>
      </c>
      <c r="L30" s="119"/>
    </row>
    <row r="31" spans="1:12" x14ac:dyDescent="0.3">
      <c r="A31" s="110"/>
      <c r="B31" s="7" t="s">
        <v>19</v>
      </c>
      <c r="C31" s="9" t="s">
        <v>165</v>
      </c>
      <c r="D31" s="42" t="s">
        <v>108</v>
      </c>
      <c r="E31" s="76"/>
      <c r="F31" s="76"/>
      <c r="G31" s="76"/>
      <c r="H31" s="76"/>
      <c r="I31" s="76"/>
      <c r="J31" s="84">
        <f t="shared" si="0"/>
        <v>0</v>
      </c>
      <c r="K31" s="49">
        <v>0</v>
      </c>
      <c r="L31" s="119"/>
    </row>
    <row r="32" spans="1:12" ht="15" thickBot="1" x14ac:dyDescent="0.35">
      <c r="A32" s="111"/>
      <c r="B32" s="53" t="s">
        <v>18</v>
      </c>
      <c r="C32" s="12" t="s">
        <v>0</v>
      </c>
      <c r="D32" s="43"/>
      <c r="E32" s="77"/>
      <c r="F32" s="77"/>
      <c r="G32" s="77"/>
      <c r="H32" s="77"/>
      <c r="I32" s="77"/>
      <c r="J32" s="85">
        <f t="shared" si="0"/>
        <v>0</v>
      </c>
      <c r="K32" s="51">
        <v>0</v>
      </c>
      <c r="L32" s="118"/>
    </row>
    <row r="33" spans="1:12" x14ac:dyDescent="0.3">
      <c r="A33" s="106" t="s">
        <v>174</v>
      </c>
      <c r="B33" s="46" t="s">
        <v>17</v>
      </c>
      <c r="C33" s="47" t="s">
        <v>16</v>
      </c>
      <c r="D33" s="38" t="s">
        <v>134</v>
      </c>
      <c r="E33" s="79"/>
      <c r="F33" s="81"/>
      <c r="G33" s="81"/>
      <c r="H33" s="81"/>
      <c r="I33" s="81"/>
      <c r="J33" s="84">
        <f t="shared" si="0"/>
        <v>0</v>
      </c>
      <c r="K33" s="48">
        <v>0</v>
      </c>
      <c r="L33" s="117">
        <f>SUMPRODUCT(J33:J34,K33:K34)</f>
        <v>0</v>
      </c>
    </row>
    <row r="34" spans="1:12" ht="15" thickBot="1" x14ac:dyDescent="0.35">
      <c r="A34" s="107"/>
      <c r="B34" s="11" t="s">
        <v>15</v>
      </c>
      <c r="C34" s="12" t="s">
        <v>0</v>
      </c>
      <c r="D34" s="43"/>
      <c r="E34" s="77"/>
      <c r="F34" s="78"/>
      <c r="G34" s="78"/>
      <c r="H34" s="78"/>
      <c r="I34" s="78"/>
      <c r="J34" s="85">
        <f t="shared" si="0"/>
        <v>0</v>
      </c>
      <c r="K34" s="51">
        <v>0</v>
      </c>
      <c r="L34" s="118"/>
    </row>
    <row r="35" spans="1:12" x14ac:dyDescent="0.3">
      <c r="A35" s="106" t="s">
        <v>175</v>
      </c>
      <c r="B35" s="46" t="s">
        <v>14</v>
      </c>
      <c r="C35" s="47" t="s">
        <v>13</v>
      </c>
      <c r="D35" s="38" t="s">
        <v>160</v>
      </c>
      <c r="E35" s="79"/>
      <c r="F35" s="81"/>
      <c r="G35" s="81"/>
      <c r="H35" s="81"/>
      <c r="I35" s="81"/>
      <c r="J35" s="84">
        <f t="shared" si="0"/>
        <v>0</v>
      </c>
      <c r="K35" s="48">
        <v>0</v>
      </c>
      <c r="L35" s="117">
        <f>SUMPRODUCT(J35:J36,K35:K36)</f>
        <v>0</v>
      </c>
    </row>
    <row r="36" spans="1:12" ht="15" thickBot="1" x14ac:dyDescent="0.35">
      <c r="A36" s="107"/>
      <c r="B36" s="11" t="s">
        <v>12</v>
      </c>
      <c r="C36" s="12" t="s">
        <v>0</v>
      </c>
      <c r="D36" s="43"/>
      <c r="E36" s="77"/>
      <c r="F36" s="78"/>
      <c r="G36" s="78"/>
      <c r="H36" s="78"/>
      <c r="I36" s="78"/>
      <c r="J36" s="85">
        <f t="shared" si="0"/>
        <v>0</v>
      </c>
      <c r="K36" s="51">
        <v>0</v>
      </c>
      <c r="L36" s="118"/>
    </row>
    <row r="37" spans="1:12" x14ac:dyDescent="0.3">
      <c r="A37" s="106" t="s">
        <v>176</v>
      </c>
      <c r="B37" s="46" t="s">
        <v>11</v>
      </c>
      <c r="C37" s="47" t="s">
        <v>10</v>
      </c>
      <c r="D37" s="38" t="s">
        <v>134</v>
      </c>
      <c r="E37" s="79"/>
      <c r="F37" s="81"/>
      <c r="G37" s="81"/>
      <c r="H37" s="81"/>
      <c r="I37" s="81"/>
      <c r="J37" s="84">
        <f t="shared" si="0"/>
        <v>0</v>
      </c>
      <c r="K37" s="48">
        <v>0</v>
      </c>
      <c r="L37" s="117">
        <f>SUMPRODUCT(J37:J38,K37:K38)</f>
        <v>0</v>
      </c>
    </row>
    <row r="38" spans="1:12" ht="15" thickBot="1" x14ac:dyDescent="0.35">
      <c r="A38" s="107"/>
      <c r="B38" s="11" t="s">
        <v>9</v>
      </c>
      <c r="C38" s="12" t="s">
        <v>0</v>
      </c>
      <c r="D38" s="43"/>
      <c r="E38" s="77"/>
      <c r="F38" s="78"/>
      <c r="G38" s="78"/>
      <c r="H38" s="78"/>
      <c r="I38" s="78"/>
      <c r="J38" s="85">
        <f t="shared" si="0"/>
        <v>0</v>
      </c>
      <c r="K38" s="51">
        <v>0</v>
      </c>
      <c r="L38" s="118"/>
    </row>
    <row r="39" spans="1:12" ht="87" thickBot="1" x14ac:dyDescent="0.35">
      <c r="A39" s="54" t="s">
        <v>177</v>
      </c>
      <c r="B39" s="55" t="s">
        <v>8</v>
      </c>
      <c r="C39" s="56" t="s">
        <v>150</v>
      </c>
      <c r="D39" s="57" t="s">
        <v>134</v>
      </c>
      <c r="E39" s="82"/>
      <c r="F39" s="83"/>
      <c r="G39" s="83"/>
      <c r="H39" s="83"/>
      <c r="I39" s="83"/>
      <c r="J39" s="85">
        <f t="shared" si="0"/>
        <v>0</v>
      </c>
      <c r="K39" s="58">
        <v>0</v>
      </c>
      <c r="L39" s="74">
        <f>SUMPRODUCT(J39,K39)</f>
        <v>0</v>
      </c>
    </row>
    <row r="40" spans="1:12" ht="72.599999999999994" thickBot="1" x14ac:dyDescent="0.35">
      <c r="A40" s="59" t="s">
        <v>178</v>
      </c>
      <c r="B40" s="55" t="s">
        <v>182</v>
      </c>
      <c r="C40" s="56" t="s">
        <v>151</v>
      </c>
      <c r="D40" s="57" t="s">
        <v>134</v>
      </c>
      <c r="E40" s="82"/>
      <c r="F40" s="83"/>
      <c r="G40" s="83"/>
      <c r="H40" s="83"/>
      <c r="I40" s="83"/>
      <c r="J40" s="85">
        <f t="shared" si="0"/>
        <v>0</v>
      </c>
      <c r="K40" s="58">
        <v>0</v>
      </c>
      <c r="L40" s="74">
        <f>SUMPRODUCT(J40,K40)</f>
        <v>0</v>
      </c>
    </row>
    <row r="41" spans="1:12" ht="28.8" x14ac:dyDescent="0.3">
      <c r="A41" s="106" t="s">
        <v>179</v>
      </c>
      <c r="B41" s="46" t="s">
        <v>7</v>
      </c>
      <c r="C41" s="47" t="s">
        <v>6</v>
      </c>
      <c r="D41" s="38" t="s">
        <v>154</v>
      </c>
      <c r="E41" s="79"/>
      <c r="F41" s="81"/>
      <c r="G41" s="81"/>
      <c r="H41" s="81"/>
      <c r="I41" s="81"/>
      <c r="J41" s="84">
        <f t="shared" si="0"/>
        <v>0</v>
      </c>
      <c r="K41" s="48">
        <v>0</v>
      </c>
      <c r="L41" s="117">
        <f>SUMPRODUCT(J41:J42,K41:K42)</f>
        <v>0</v>
      </c>
    </row>
    <row r="42" spans="1:12" ht="15" thickBot="1" x14ac:dyDescent="0.35">
      <c r="A42" s="107"/>
      <c r="B42" s="11" t="s">
        <v>5</v>
      </c>
      <c r="C42" s="12" t="s">
        <v>0</v>
      </c>
      <c r="D42" s="43"/>
      <c r="E42" s="77"/>
      <c r="F42" s="78"/>
      <c r="G42" s="78"/>
      <c r="H42" s="78"/>
      <c r="I42" s="78"/>
      <c r="J42" s="85">
        <f t="shared" si="0"/>
        <v>0</v>
      </c>
      <c r="K42" s="51">
        <v>0</v>
      </c>
      <c r="L42" s="118"/>
    </row>
    <row r="43" spans="1:12" x14ac:dyDescent="0.3">
      <c r="A43" s="106" t="s">
        <v>180</v>
      </c>
      <c r="B43" s="46" t="s">
        <v>3</v>
      </c>
      <c r="C43" s="47" t="s">
        <v>2</v>
      </c>
      <c r="D43" s="38" t="s">
        <v>154</v>
      </c>
      <c r="E43" s="79"/>
      <c r="F43" s="81"/>
      <c r="G43" s="81"/>
      <c r="H43" s="81"/>
      <c r="I43" s="81"/>
      <c r="J43" s="84">
        <f t="shared" si="0"/>
        <v>0</v>
      </c>
      <c r="K43" s="48">
        <v>0</v>
      </c>
      <c r="L43" s="117">
        <f>SUMPRODUCT(J43:J44,K43:K44)</f>
        <v>0</v>
      </c>
    </row>
    <row r="44" spans="1:12" ht="15" thickBot="1" x14ac:dyDescent="0.35">
      <c r="A44" s="107"/>
      <c r="B44" s="11" t="s">
        <v>1</v>
      </c>
      <c r="C44" s="12" t="s">
        <v>0</v>
      </c>
      <c r="D44" s="43"/>
      <c r="E44" s="77"/>
      <c r="F44" s="78"/>
      <c r="G44" s="78"/>
      <c r="H44" s="78"/>
      <c r="I44" s="78"/>
      <c r="J44" s="84">
        <f t="shared" si="0"/>
        <v>0</v>
      </c>
      <c r="K44" s="51">
        <v>0</v>
      </c>
      <c r="L44" s="118"/>
    </row>
  </sheetData>
  <mergeCells count="28">
    <mergeCell ref="L43:L44"/>
    <mergeCell ref="L4:L11"/>
    <mergeCell ref="L12:L17"/>
    <mergeCell ref="L18:L20"/>
    <mergeCell ref="L2:L3"/>
    <mergeCell ref="L21:L23"/>
    <mergeCell ref="L24:L27"/>
    <mergeCell ref="L28:L32"/>
    <mergeCell ref="L33:L34"/>
    <mergeCell ref="L35:L36"/>
    <mergeCell ref="L37:L38"/>
    <mergeCell ref="L41:L42"/>
    <mergeCell ref="C2:C3"/>
    <mergeCell ref="D2:D3"/>
    <mergeCell ref="A43:A44"/>
    <mergeCell ref="A12:A17"/>
    <mergeCell ref="A18:A20"/>
    <mergeCell ref="A21:A23"/>
    <mergeCell ref="A24:A27"/>
    <mergeCell ref="A28:A32"/>
    <mergeCell ref="A33:A34"/>
    <mergeCell ref="A35:A36"/>
    <mergeCell ref="A37:A38"/>
    <mergeCell ref="A41:A42"/>
    <mergeCell ref="A4:A11"/>
    <mergeCell ref="A1:B3"/>
    <mergeCell ref="C1:K1"/>
    <mergeCell ref="K2:K3"/>
  </mergeCells>
  <phoneticPr fontId="6" type="noConversion"/>
  <pageMargins left="0.511811024" right="0.511811024" top="0.78740157499999996" bottom="0.78740157499999996" header="0.31496062000000002" footer="0.31496062000000002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7BE4-30D9-441E-8471-37269B4C9EA5}">
  <dimension ref="A1:Q38"/>
  <sheetViews>
    <sheetView view="pageBreakPreview" zoomScale="70" zoomScaleNormal="100" zoomScaleSheetLayoutView="70" workbookViewId="0">
      <selection activeCell="P2" sqref="P2:P3"/>
    </sheetView>
  </sheetViews>
  <sheetFormatPr defaultColWidth="20.109375" defaultRowHeight="14.4" x14ac:dyDescent="0.3"/>
  <cols>
    <col min="1" max="1" width="15" bestFit="1" customWidth="1"/>
    <col min="2" max="2" width="32.6640625" customWidth="1"/>
    <col min="3" max="3" width="8.44140625" bestFit="1" customWidth="1"/>
    <col min="4" max="15" width="13.88671875" bestFit="1" customWidth="1"/>
    <col min="16" max="16" width="17.88671875" bestFit="1" customWidth="1"/>
    <col min="17" max="17" width="19.5546875" bestFit="1" customWidth="1"/>
  </cols>
  <sheetData>
    <row r="1" spans="1:17" ht="15" customHeight="1" x14ac:dyDescent="0.3">
      <c r="A1" s="122" t="s">
        <v>112</v>
      </c>
      <c r="B1" s="122" t="s">
        <v>218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 t="s">
        <v>111</v>
      </c>
    </row>
    <row r="2" spans="1:17" ht="15" customHeight="1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3"/>
    </row>
    <row r="3" spans="1:17" ht="24" customHeight="1" x14ac:dyDescent="0.3">
      <c r="A3" s="122"/>
      <c r="B3" s="126" t="s">
        <v>185</v>
      </c>
      <c r="C3" s="126"/>
      <c r="D3" s="122" t="s">
        <v>129</v>
      </c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7" t="s">
        <v>52</v>
      </c>
      <c r="Q3" s="124">
        <f>SUM(Q6:Q38)</f>
        <v>0</v>
      </c>
    </row>
    <row r="4" spans="1:17" ht="24" customHeight="1" x14ac:dyDescent="0.3">
      <c r="A4" s="122"/>
      <c r="B4" s="126"/>
      <c r="C4" s="126"/>
      <c r="D4" s="13" t="s">
        <v>135</v>
      </c>
      <c r="E4" s="13" t="s">
        <v>136</v>
      </c>
      <c r="F4" s="13" t="s">
        <v>137</v>
      </c>
      <c r="G4" s="13" t="s">
        <v>138</v>
      </c>
      <c r="H4" s="13" t="s">
        <v>139</v>
      </c>
      <c r="I4" s="13" t="s">
        <v>140</v>
      </c>
      <c r="J4" s="13" t="s">
        <v>141</v>
      </c>
      <c r="K4" s="13" t="s">
        <v>142</v>
      </c>
      <c r="L4" s="13" t="s">
        <v>143</v>
      </c>
      <c r="M4" s="13" t="s">
        <v>144</v>
      </c>
      <c r="N4" s="13" t="s">
        <v>145</v>
      </c>
      <c r="O4" s="13" t="s">
        <v>146</v>
      </c>
      <c r="P4" s="127"/>
      <c r="Q4" s="124"/>
    </row>
    <row r="5" spans="1:17" ht="24" customHeight="1" x14ac:dyDescent="0.3">
      <c r="A5" s="65" t="s">
        <v>110</v>
      </c>
      <c r="B5" s="39" t="s">
        <v>147</v>
      </c>
      <c r="C5" s="39" t="s">
        <v>53</v>
      </c>
      <c r="D5" s="39" t="s">
        <v>181</v>
      </c>
      <c r="E5" s="39" t="s">
        <v>181</v>
      </c>
      <c r="F5" s="39" t="s">
        <v>181</v>
      </c>
      <c r="G5" s="39" t="s">
        <v>181</v>
      </c>
      <c r="H5" s="39" t="s">
        <v>181</v>
      </c>
      <c r="I5" s="39" t="s">
        <v>181</v>
      </c>
      <c r="J5" s="39" t="s">
        <v>181</v>
      </c>
      <c r="K5" s="39" t="s">
        <v>181</v>
      </c>
      <c r="L5" s="39" t="s">
        <v>181</v>
      </c>
      <c r="M5" s="39" t="s">
        <v>181</v>
      </c>
      <c r="N5" s="39" t="s">
        <v>181</v>
      </c>
      <c r="O5" s="39" t="s">
        <v>181</v>
      </c>
      <c r="P5" s="127"/>
      <c r="Q5" s="125"/>
    </row>
    <row r="6" spans="1:17" ht="24" customHeight="1" x14ac:dyDescent="0.3">
      <c r="A6" s="61" t="s">
        <v>109</v>
      </c>
      <c r="B6" s="61" t="s">
        <v>84</v>
      </c>
      <c r="C6" s="62" t="s">
        <v>108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4">
        <v>0</v>
      </c>
      <c r="Q6" s="18">
        <f>(P6*D6)+(P6*E6)+(P6*F6)+(P6*G6)+(P6*H6)+(P6*I6)+(P6*J6)+(P6*K6)+(P6*L6)+(P6*M6)+(P6*N6)+(P6*O6)</f>
        <v>0</v>
      </c>
    </row>
    <row r="7" spans="1:17" ht="24" customHeight="1" x14ac:dyDescent="0.3">
      <c r="A7" s="15" t="s">
        <v>107</v>
      </c>
      <c r="B7" s="15" t="s">
        <v>117</v>
      </c>
      <c r="C7" s="16" t="s">
        <v>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64">
        <v>0</v>
      </c>
      <c r="Q7" s="18">
        <f t="shared" ref="Q7:Q38" si="0">(P7*D7)+(P7*E7)+(P7*F7)+(P7*G7)+(P7*H7)+(P7*I7)+(P7*J7)+(P7*K7)+(P7*L7)+(P7*M7)+(P7*N7)+(P7*O7)</f>
        <v>0</v>
      </c>
    </row>
    <row r="8" spans="1:17" ht="24" customHeight="1" x14ac:dyDescent="0.3">
      <c r="A8" s="15" t="s">
        <v>105</v>
      </c>
      <c r="B8" s="15" t="s">
        <v>57</v>
      </c>
      <c r="C8" s="16" t="s">
        <v>108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64">
        <v>0</v>
      </c>
      <c r="Q8" s="18">
        <f t="shared" si="0"/>
        <v>0</v>
      </c>
    </row>
    <row r="9" spans="1:17" ht="24" customHeight="1" x14ac:dyDescent="0.3">
      <c r="A9" s="15" t="s">
        <v>104</v>
      </c>
      <c r="B9" s="15" t="s">
        <v>79</v>
      </c>
      <c r="C9" s="16" t="s">
        <v>4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64">
        <v>0</v>
      </c>
      <c r="Q9" s="18">
        <f t="shared" si="0"/>
        <v>0</v>
      </c>
    </row>
    <row r="10" spans="1:17" ht="24" customHeight="1" x14ac:dyDescent="0.3">
      <c r="A10" s="15" t="s">
        <v>103</v>
      </c>
      <c r="B10" s="15" t="s">
        <v>166</v>
      </c>
      <c r="C10" s="16" t="s">
        <v>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64">
        <v>0</v>
      </c>
      <c r="Q10" s="18">
        <f t="shared" si="0"/>
        <v>0</v>
      </c>
    </row>
    <row r="11" spans="1:17" ht="24" customHeight="1" x14ac:dyDescent="0.3">
      <c r="A11" s="15" t="s">
        <v>102</v>
      </c>
      <c r="B11" s="15" t="s">
        <v>69</v>
      </c>
      <c r="C11" s="16" t="s">
        <v>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64">
        <v>0</v>
      </c>
      <c r="Q11" s="18">
        <f t="shared" si="0"/>
        <v>0</v>
      </c>
    </row>
    <row r="12" spans="1:17" ht="24" customHeight="1" x14ac:dyDescent="0.3">
      <c r="A12" s="15" t="s">
        <v>100</v>
      </c>
      <c r="B12" s="15" t="s">
        <v>124</v>
      </c>
      <c r="C12" s="16" t="s">
        <v>108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64">
        <v>0</v>
      </c>
      <c r="Q12" s="18">
        <f t="shared" si="0"/>
        <v>0</v>
      </c>
    </row>
    <row r="13" spans="1:17" ht="24" customHeight="1" x14ac:dyDescent="0.3">
      <c r="A13" s="15" t="s">
        <v>99</v>
      </c>
      <c r="B13" s="15" t="s">
        <v>118</v>
      </c>
      <c r="C13" s="16" t="s">
        <v>108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64">
        <v>0</v>
      </c>
      <c r="Q13" s="18">
        <f t="shared" si="0"/>
        <v>0</v>
      </c>
    </row>
    <row r="14" spans="1:17" ht="24" customHeight="1" x14ac:dyDescent="0.3">
      <c r="A14" s="15" t="s">
        <v>97</v>
      </c>
      <c r="B14" s="15" t="s">
        <v>71</v>
      </c>
      <c r="C14" s="16" t="s">
        <v>108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64">
        <v>0</v>
      </c>
      <c r="Q14" s="18">
        <f t="shared" si="0"/>
        <v>0</v>
      </c>
    </row>
    <row r="15" spans="1:17" ht="24" customHeight="1" x14ac:dyDescent="0.3">
      <c r="A15" s="15" t="s">
        <v>96</v>
      </c>
      <c r="B15" s="15" t="s">
        <v>81</v>
      </c>
      <c r="C15" s="16" t="s">
        <v>108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64">
        <v>0</v>
      </c>
      <c r="Q15" s="18">
        <f t="shared" si="0"/>
        <v>0</v>
      </c>
    </row>
    <row r="16" spans="1:17" ht="24" customHeight="1" x14ac:dyDescent="0.3">
      <c r="A16" s="15" t="s">
        <v>94</v>
      </c>
      <c r="B16" s="15" t="s">
        <v>24</v>
      </c>
      <c r="C16" s="16" t="s">
        <v>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64">
        <v>0</v>
      </c>
      <c r="Q16" s="18">
        <f t="shared" si="0"/>
        <v>0</v>
      </c>
    </row>
    <row r="17" spans="1:17" ht="24" customHeight="1" x14ac:dyDescent="0.3">
      <c r="A17" s="15" t="s">
        <v>93</v>
      </c>
      <c r="B17" s="15" t="s">
        <v>66</v>
      </c>
      <c r="C17" s="16" t="s">
        <v>4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64">
        <v>0</v>
      </c>
      <c r="Q17" s="18">
        <f t="shared" si="0"/>
        <v>0</v>
      </c>
    </row>
    <row r="18" spans="1:17" ht="24" customHeight="1" x14ac:dyDescent="0.3">
      <c r="A18" s="15" t="s">
        <v>92</v>
      </c>
      <c r="B18" s="15" t="s">
        <v>125</v>
      </c>
      <c r="C18" s="16" t="s">
        <v>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64">
        <v>0</v>
      </c>
      <c r="Q18" s="18">
        <f t="shared" si="0"/>
        <v>0</v>
      </c>
    </row>
    <row r="19" spans="1:17" ht="24" customHeight="1" x14ac:dyDescent="0.3">
      <c r="A19" s="15" t="s">
        <v>90</v>
      </c>
      <c r="B19" s="15" t="s">
        <v>73</v>
      </c>
      <c r="C19" s="16" t="s">
        <v>108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64">
        <v>0</v>
      </c>
      <c r="Q19" s="18">
        <f t="shared" si="0"/>
        <v>0</v>
      </c>
    </row>
    <row r="20" spans="1:17" ht="24" customHeight="1" x14ac:dyDescent="0.3">
      <c r="A20" s="15" t="s">
        <v>88</v>
      </c>
      <c r="B20" s="15" t="s">
        <v>119</v>
      </c>
      <c r="C20" s="16" t="s">
        <v>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64">
        <v>0</v>
      </c>
      <c r="Q20" s="18">
        <f t="shared" si="0"/>
        <v>0</v>
      </c>
    </row>
    <row r="21" spans="1:17" ht="24" customHeight="1" x14ac:dyDescent="0.3">
      <c r="A21" s="15" t="s">
        <v>87</v>
      </c>
      <c r="B21" s="15" t="s">
        <v>120</v>
      </c>
      <c r="C21" s="16" t="s">
        <v>4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64">
        <v>0</v>
      </c>
      <c r="Q21" s="18">
        <f t="shared" si="0"/>
        <v>0</v>
      </c>
    </row>
    <row r="22" spans="1:17" ht="24" customHeight="1" x14ac:dyDescent="0.3">
      <c r="A22" s="15" t="s">
        <v>86</v>
      </c>
      <c r="B22" s="15" t="s">
        <v>98</v>
      </c>
      <c r="C22" s="16" t="s">
        <v>108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64">
        <v>0</v>
      </c>
      <c r="Q22" s="18">
        <f t="shared" si="0"/>
        <v>0</v>
      </c>
    </row>
    <row r="23" spans="1:17" ht="24" customHeight="1" x14ac:dyDescent="0.3">
      <c r="A23" s="15" t="s">
        <v>85</v>
      </c>
      <c r="B23" s="15" t="s">
        <v>126</v>
      </c>
      <c r="C23" s="16" t="s">
        <v>4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64">
        <v>0</v>
      </c>
      <c r="Q23" s="18">
        <f t="shared" si="0"/>
        <v>0</v>
      </c>
    </row>
    <row r="24" spans="1:17" ht="24" customHeight="1" x14ac:dyDescent="0.3">
      <c r="A24" s="15" t="s">
        <v>83</v>
      </c>
      <c r="B24" s="15" t="s">
        <v>59</v>
      </c>
      <c r="C24" s="16" t="s">
        <v>4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64">
        <v>0</v>
      </c>
      <c r="Q24" s="18">
        <f t="shared" si="0"/>
        <v>0</v>
      </c>
    </row>
    <row r="25" spans="1:17" ht="24" customHeight="1" x14ac:dyDescent="0.3">
      <c r="A25" s="15" t="s">
        <v>82</v>
      </c>
      <c r="B25" s="15" t="s">
        <v>58</v>
      </c>
      <c r="C25" s="16" t="s">
        <v>4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64">
        <v>0</v>
      </c>
      <c r="Q25" s="18">
        <f t="shared" si="0"/>
        <v>0</v>
      </c>
    </row>
    <row r="26" spans="1:17" ht="24" customHeight="1" x14ac:dyDescent="0.3">
      <c r="A26" s="15" t="s">
        <v>80</v>
      </c>
      <c r="B26" s="15" t="s">
        <v>121</v>
      </c>
      <c r="C26" s="16" t="s">
        <v>4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64">
        <v>0</v>
      </c>
      <c r="Q26" s="18">
        <f t="shared" si="0"/>
        <v>0</v>
      </c>
    </row>
    <row r="27" spans="1:17" ht="24" customHeight="1" x14ac:dyDescent="0.3">
      <c r="A27" s="15" t="s">
        <v>78</v>
      </c>
      <c r="B27" s="15" t="s">
        <v>62</v>
      </c>
      <c r="C27" s="16" t="s">
        <v>4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64">
        <v>0</v>
      </c>
      <c r="Q27" s="18">
        <f t="shared" si="0"/>
        <v>0</v>
      </c>
    </row>
    <row r="28" spans="1:17" ht="24" customHeight="1" x14ac:dyDescent="0.3">
      <c r="A28" s="15" t="s">
        <v>77</v>
      </c>
      <c r="B28" s="15" t="s">
        <v>127</v>
      </c>
      <c r="C28" s="16" t="s">
        <v>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64">
        <v>0</v>
      </c>
      <c r="Q28" s="18">
        <f t="shared" si="0"/>
        <v>0</v>
      </c>
    </row>
    <row r="29" spans="1:17" ht="24" customHeight="1" x14ac:dyDescent="0.3">
      <c r="A29" s="15" t="s">
        <v>76</v>
      </c>
      <c r="B29" s="15" t="s">
        <v>61</v>
      </c>
      <c r="C29" s="16" t="s">
        <v>4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64">
        <v>0</v>
      </c>
      <c r="Q29" s="18">
        <f t="shared" si="0"/>
        <v>0</v>
      </c>
    </row>
    <row r="30" spans="1:17" ht="24" customHeight="1" x14ac:dyDescent="0.3">
      <c r="A30" s="15" t="s">
        <v>75</v>
      </c>
      <c r="B30" s="15" t="s">
        <v>101</v>
      </c>
      <c r="C30" s="16" t="s">
        <v>108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64">
        <v>0</v>
      </c>
      <c r="Q30" s="18">
        <f t="shared" si="0"/>
        <v>0</v>
      </c>
    </row>
    <row r="31" spans="1:17" ht="24" customHeight="1" x14ac:dyDescent="0.3">
      <c r="A31" s="15" t="s">
        <v>74</v>
      </c>
      <c r="B31" s="15" t="s">
        <v>128</v>
      </c>
      <c r="C31" s="16" t="s">
        <v>4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64">
        <v>0</v>
      </c>
      <c r="Q31" s="18">
        <f t="shared" si="0"/>
        <v>0</v>
      </c>
    </row>
    <row r="32" spans="1:17" ht="24" customHeight="1" x14ac:dyDescent="0.3">
      <c r="A32" s="15" t="s">
        <v>72</v>
      </c>
      <c r="B32" s="15" t="s">
        <v>60</v>
      </c>
      <c r="C32" s="16" t="s">
        <v>108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64">
        <v>0</v>
      </c>
      <c r="Q32" s="18">
        <f t="shared" si="0"/>
        <v>0</v>
      </c>
    </row>
    <row r="33" spans="1:17" ht="24" customHeight="1" x14ac:dyDescent="0.3">
      <c r="A33" s="15" t="s">
        <v>70</v>
      </c>
      <c r="B33" s="15" t="s">
        <v>95</v>
      </c>
      <c r="C33" s="16" t="s">
        <v>134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64">
        <v>0</v>
      </c>
      <c r="Q33" s="18">
        <f t="shared" si="0"/>
        <v>0</v>
      </c>
    </row>
    <row r="34" spans="1:17" ht="24" customHeight="1" x14ac:dyDescent="0.3">
      <c r="A34" s="15" t="s">
        <v>68</v>
      </c>
      <c r="B34" s="15" t="s">
        <v>106</v>
      </c>
      <c r="C34" s="16" t="s">
        <v>108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64">
        <v>0</v>
      </c>
      <c r="Q34" s="18">
        <f t="shared" si="0"/>
        <v>0</v>
      </c>
    </row>
    <row r="35" spans="1:17" ht="24" customHeight="1" x14ac:dyDescent="0.3">
      <c r="A35" s="15" t="s">
        <v>67</v>
      </c>
      <c r="B35" s="15" t="s">
        <v>122</v>
      </c>
      <c r="C35" s="16" t="s">
        <v>108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64">
        <v>0</v>
      </c>
      <c r="Q35" s="18">
        <f t="shared" si="0"/>
        <v>0</v>
      </c>
    </row>
    <row r="36" spans="1:17" ht="24" customHeight="1" x14ac:dyDescent="0.3">
      <c r="A36" s="15" t="s">
        <v>65</v>
      </c>
      <c r="B36" s="15" t="s">
        <v>123</v>
      </c>
      <c r="C36" s="16" t="s">
        <v>108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64">
        <v>0</v>
      </c>
      <c r="Q36" s="18">
        <f t="shared" si="0"/>
        <v>0</v>
      </c>
    </row>
    <row r="37" spans="1:17" ht="24" customHeight="1" x14ac:dyDescent="0.3">
      <c r="A37" s="15" t="s">
        <v>64</v>
      </c>
      <c r="B37" s="15" t="s">
        <v>89</v>
      </c>
      <c r="C37" s="16" t="s">
        <v>108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64">
        <v>0</v>
      </c>
      <c r="Q37" s="18">
        <f t="shared" si="0"/>
        <v>0</v>
      </c>
    </row>
    <row r="38" spans="1:17" ht="24" customHeight="1" x14ac:dyDescent="0.3">
      <c r="A38" s="15" t="s">
        <v>63</v>
      </c>
      <c r="B38" s="19" t="s">
        <v>91</v>
      </c>
      <c r="C38" s="20" t="s">
        <v>108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64">
        <v>0</v>
      </c>
      <c r="Q38" s="22">
        <f t="shared" si="0"/>
        <v>0</v>
      </c>
    </row>
  </sheetData>
  <mergeCells count="7">
    <mergeCell ref="A1:A4"/>
    <mergeCell ref="Q1:Q2"/>
    <mergeCell ref="B1:P2"/>
    <mergeCell ref="Q3:Q5"/>
    <mergeCell ref="B3:C4"/>
    <mergeCell ref="D3:O3"/>
    <mergeCell ref="P3:P5"/>
  </mergeCells>
  <phoneticPr fontId="6" type="noConversion"/>
  <pageMargins left="0.511811024" right="0.511811024" top="0.78740157499999996" bottom="0.78740157499999996" header="0.31496062000000002" footer="0.31496062000000002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DF66-6018-466C-A2D3-9A383D4D1429}">
  <dimension ref="A1:I15"/>
  <sheetViews>
    <sheetView view="pageBreakPreview" zoomScale="130" zoomScaleNormal="100" zoomScaleSheetLayoutView="130" workbookViewId="0">
      <selection activeCell="P2" sqref="P2:P3"/>
    </sheetView>
  </sheetViews>
  <sheetFormatPr defaultColWidth="20.109375" defaultRowHeight="14.4" x14ac:dyDescent="0.3"/>
  <cols>
    <col min="1" max="1" width="15" bestFit="1" customWidth="1"/>
    <col min="2" max="2" width="90.5546875" customWidth="1"/>
    <col min="3" max="7" width="13.88671875" bestFit="1" customWidth="1"/>
    <col min="8" max="8" width="17.88671875" bestFit="1" customWidth="1"/>
    <col min="9" max="9" width="19.5546875" bestFit="1" customWidth="1"/>
  </cols>
  <sheetData>
    <row r="1" spans="1:9" ht="15" customHeight="1" x14ac:dyDescent="0.3">
      <c r="A1" s="128" t="s">
        <v>230</v>
      </c>
      <c r="B1" s="122" t="s">
        <v>232</v>
      </c>
      <c r="C1" s="122"/>
      <c r="D1" s="122"/>
      <c r="E1" s="122"/>
      <c r="F1" s="122"/>
      <c r="G1" s="122"/>
      <c r="H1" s="122"/>
      <c r="I1" s="86" t="s">
        <v>233</v>
      </c>
    </row>
    <row r="2" spans="1:9" ht="18" x14ac:dyDescent="0.3">
      <c r="A2" s="129"/>
      <c r="B2" s="130" t="s">
        <v>244</v>
      </c>
      <c r="C2" s="13" t="s">
        <v>129</v>
      </c>
      <c r="D2" s="13" t="s">
        <v>130</v>
      </c>
      <c r="E2" s="13" t="s">
        <v>131</v>
      </c>
      <c r="F2" s="13" t="s">
        <v>132</v>
      </c>
      <c r="G2" s="13" t="s">
        <v>133</v>
      </c>
      <c r="H2" s="127" t="s">
        <v>231</v>
      </c>
      <c r="I2" s="124">
        <f>SUM(I5:I5)+SUM(I7:I15)</f>
        <v>0</v>
      </c>
    </row>
    <row r="3" spans="1:9" x14ac:dyDescent="0.3">
      <c r="A3" s="129"/>
      <c r="B3" s="131"/>
      <c r="C3" s="87" t="s">
        <v>181</v>
      </c>
      <c r="D3" s="87" t="s">
        <v>181</v>
      </c>
      <c r="E3" s="87" t="s">
        <v>181</v>
      </c>
      <c r="F3" s="87" t="s">
        <v>181</v>
      </c>
      <c r="G3" s="87" t="s">
        <v>181</v>
      </c>
      <c r="H3" s="132"/>
      <c r="I3" s="124"/>
    </row>
    <row r="4" spans="1:9" x14ac:dyDescent="0.3">
      <c r="A4" s="89" t="s">
        <v>219</v>
      </c>
      <c r="B4" s="127" t="s">
        <v>246</v>
      </c>
      <c r="C4" s="127"/>
      <c r="D4" s="127"/>
      <c r="E4" s="127"/>
      <c r="F4" s="127"/>
      <c r="G4" s="127"/>
      <c r="H4" s="127"/>
      <c r="I4" s="127"/>
    </row>
    <row r="5" spans="1:9" x14ac:dyDescent="0.3">
      <c r="A5" s="91" t="s">
        <v>247</v>
      </c>
      <c r="B5" s="92" t="s">
        <v>245</v>
      </c>
      <c r="C5" s="93"/>
      <c r="D5" s="93"/>
      <c r="E5" s="93"/>
      <c r="F5" s="93"/>
      <c r="G5" s="93"/>
      <c r="H5" s="94">
        <v>0</v>
      </c>
      <c r="I5" s="95">
        <f t="shared" ref="I5" si="0">(C5*H5)+(D5*H5)+(E5*H5)+(F5*H5)+(G5*H5)</f>
        <v>0</v>
      </c>
    </row>
    <row r="6" spans="1:9" x14ac:dyDescent="0.3">
      <c r="A6" s="89" t="s">
        <v>220</v>
      </c>
      <c r="B6" s="127" t="s">
        <v>243</v>
      </c>
      <c r="C6" s="127"/>
      <c r="D6" s="127"/>
      <c r="E6" s="127"/>
      <c r="F6" s="127"/>
      <c r="G6" s="127"/>
      <c r="H6" s="127"/>
      <c r="I6" s="127"/>
    </row>
    <row r="7" spans="1:9" ht="26.4" x14ac:dyDescent="0.3">
      <c r="A7" s="61" t="s">
        <v>234</v>
      </c>
      <c r="B7" s="90" t="s">
        <v>221</v>
      </c>
      <c r="C7" s="63"/>
      <c r="D7" s="63"/>
      <c r="E7" s="63"/>
      <c r="F7" s="63"/>
      <c r="G7" s="63"/>
      <c r="H7" s="64">
        <v>0</v>
      </c>
      <c r="I7" s="70">
        <f>(C7*H7)+(D7*H7)+(E7*H7)+(F7*H7)+(G7*H7)</f>
        <v>0</v>
      </c>
    </row>
    <row r="8" spans="1:9" x14ac:dyDescent="0.3">
      <c r="A8" s="61" t="s">
        <v>235</v>
      </c>
      <c r="B8" s="88" t="s">
        <v>222</v>
      </c>
      <c r="C8" s="17"/>
      <c r="D8" s="17"/>
      <c r="E8" s="17"/>
      <c r="F8" s="17"/>
      <c r="G8" s="17"/>
      <c r="H8" s="64">
        <v>0</v>
      </c>
      <c r="I8" s="18">
        <f t="shared" ref="I8:I15" si="1">(C8*H8)+(D8*H8)+(E8*H8)+(F8*H8)+(G8*H8)</f>
        <v>0</v>
      </c>
    </row>
    <row r="9" spans="1:9" ht="26.4" x14ac:dyDescent="0.3">
      <c r="A9" s="61" t="s">
        <v>236</v>
      </c>
      <c r="B9" s="88" t="s">
        <v>223</v>
      </c>
      <c r="C9" s="17"/>
      <c r="D9" s="17"/>
      <c r="E9" s="17"/>
      <c r="F9" s="17"/>
      <c r="G9" s="17"/>
      <c r="H9" s="64">
        <v>0</v>
      </c>
      <c r="I9" s="18">
        <f t="shared" si="1"/>
        <v>0</v>
      </c>
    </row>
    <row r="10" spans="1:9" x14ac:dyDescent="0.3">
      <c r="A10" s="61" t="s">
        <v>237</v>
      </c>
      <c r="B10" s="88" t="s">
        <v>224</v>
      </c>
      <c r="C10" s="17"/>
      <c r="D10" s="17"/>
      <c r="E10" s="17"/>
      <c r="F10" s="17"/>
      <c r="G10" s="17"/>
      <c r="H10" s="64">
        <v>0</v>
      </c>
      <c r="I10" s="18">
        <f t="shared" si="1"/>
        <v>0</v>
      </c>
    </row>
    <row r="11" spans="1:9" ht="26.4" x14ac:dyDescent="0.3">
      <c r="A11" s="61" t="s">
        <v>238</v>
      </c>
      <c r="B11" s="88" t="s">
        <v>225</v>
      </c>
      <c r="C11" s="17"/>
      <c r="D11" s="17"/>
      <c r="E11" s="17"/>
      <c r="F11" s="17"/>
      <c r="G11" s="17"/>
      <c r="H11" s="64">
        <v>0</v>
      </c>
      <c r="I11" s="18">
        <f t="shared" si="1"/>
        <v>0</v>
      </c>
    </row>
    <row r="12" spans="1:9" ht="26.4" x14ac:dyDescent="0.3">
      <c r="A12" s="61" t="s">
        <v>239</v>
      </c>
      <c r="B12" s="88" t="s">
        <v>226</v>
      </c>
      <c r="C12" s="17"/>
      <c r="D12" s="17"/>
      <c r="E12" s="17"/>
      <c r="F12" s="17"/>
      <c r="G12" s="17"/>
      <c r="H12" s="64">
        <v>0</v>
      </c>
      <c r="I12" s="18">
        <f t="shared" si="1"/>
        <v>0</v>
      </c>
    </row>
    <row r="13" spans="1:9" x14ac:dyDescent="0.3">
      <c r="A13" s="61" t="s">
        <v>240</v>
      </c>
      <c r="B13" s="88" t="s">
        <v>227</v>
      </c>
      <c r="C13" s="17"/>
      <c r="D13" s="17"/>
      <c r="E13" s="17"/>
      <c r="F13" s="17"/>
      <c r="G13" s="17"/>
      <c r="H13" s="64">
        <v>0</v>
      </c>
      <c r="I13" s="18">
        <f t="shared" si="1"/>
        <v>0</v>
      </c>
    </row>
    <row r="14" spans="1:9" x14ac:dyDescent="0.3">
      <c r="A14" s="61" t="s">
        <v>241</v>
      </c>
      <c r="B14" s="88" t="s">
        <v>228</v>
      </c>
      <c r="C14" s="17"/>
      <c r="D14" s="17"/>
      <c r="E14" s="17"/>
      <c r="F14" s="17"/>
      <c r="G14" s="17"/>
      <c r="H14" s="64">
        <v>0</v>
      </c>
      <c r="I14" s="18">
        <f t="shared" si="1"/>
        <v>0</v>
      </c>
    </row>
    <row r="15" spans="1:9" x14ac:dyDescent="0.3">
      <c r="A15" s="61" t="s">
        <v>242</v>
      </c>
      <c r="B15" s="88" t="s">
        <v>229</v>
      </c>
      <c r="C15" s="17"/>
      <c r="D15" s="17"/>
      <c r="E15" s="17"/>
      <c r="F15" s="17"/>
      <c r="G15" s="17"/>
      <c r="H15" s="64">
        <v>0</v>
      </c>
      <c r="I15" s="18">
        <f t="shared" si="1"/>
        <v>0</v>
      </c>
    </row>
  </sheetData>
  <mergeCells count="7">
    <mergeCell ref="A1:A3"/>
    <mergeCell ref="B6:I6"/>
    <mergeCell ref="B4:I4"/>
    <mergeCell ref="B1:H1"/>
    <mergeCell ref="B2:B3"/>
    <mergeCell ref="H2:H3"/>
    <mergeCell ref="I2:I3"/>
  </mergeCells>
  <phoneticPr fontId="6" type="noConversion"/>
  <pageMargins left="0.511811024" right="0.511811024" top="0.78740157499999996" bottom="0.78740157499999996" header="0.31496062000000002" footer="0.31496062000000002"/>
  <pageSetup paperSize="9" scale="2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BEC7-D172-4B82-8BDD-1F01B71D69A1}">
  <dimension ref="A1:S38"/>
  <sheetViews>
    <sheetView tabSelected="1" view="pageBreakPreview" zoomScale="85" zoomScaleNormal="100" zoomScaleSheetLayoutView="85" workbookViewId="0">
      <selection activeCell="O8" sqref="O8"/>
    </sheetView>
  </sheetViews>
  <sheetFormatPr defaultColWidth="20.109375" defaultRowHeight="14.4" x14ac:dyDescent="0.3"/>
  <cols>
    <col min="1" max="1" width="31.88671875" customWidth="1"/>
    <col min="2" max="2" width="8.44140625" bestFit="1" customWidth="1"/>
    <col min="3" max="3" width="11.44140625" bestFit="1" customWidth="1"/>
    <col min="4" max="4" width="13" bestFit="1" customWidth="1"/>
    <col min="5" max="5" width="11.44140625" bestFit="1" customWidth="1"/>
    <col min="6" max="6" width="13" bestFit="1" customWidth="1"/>
    <col min="7" max="7" width="11.44140625" bestFit="1" customWidth="1"/>
    <col min="8" max="8" width="13" bestFit="1" customWidth="1"/>
    <col min="9" max="9" width="11.44140625" bestFit="1" customWidth="1"/>
    <col min="10" max="10" width="13" bestFit="1" customWidth="1"/>
    <col min="11" max="11" width="11.44140625" bestFit="1" customWidth="1"/>
    <col min="12" max="12" width="13" bestFit="1" customWidth="1"/>
    <col min="13" max="13" width="13" customWidth="1"/>
    <col min="14" max="14" width="15.109375" bestFit="1" customWidth="1"/>
    <col min="15" max="15" width="13.88671875" bestFit="1" customWidth="1"/>
    <col min="16" max="16" width="19.109375" bestFit="1" customWidth="1"/>
    <col min="17" max="17" width="3.5546875" customWidth="1"/>
    <col min="18" max="18" width="10.6640625" customWidth="1"/>
    <col min="19" max="19" width="15" customWidth="1"/>
  </cols>
  <sheetData>
    <row r="1" spans="1:19" ht="18" x14ac:dyDescent="0.3">
      <c r="A1" s="137" t="s">
        <v>115</v>
      </c>
      <c r="B1" s="139" t="s">
        <v>114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4" t="s">
        <v>116</v>
      </c>
    </row>
    <row r="2" spans="1:19" ht="15" customHeight="1" x14ac:dyDescent="0.3">
      <c r="A2" s="138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35">
        <f>SUBTOTAL(9,P6:P38)</f>
        <v>0</v>
      </c>
    </row>
    <row r="3" spans="1:19" ht="15" customHeight="1" x14ac:dyDescent="0.3">
      <c r="A3" s="138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36"/>
    </row>
    <row r="4" spans="1:19" ht="15" customHeight="1" x14ac:dyDescent="0.3">
      <c r="A4" s="145" t="s">
        <v>113</v>
      </c>
      <c r="B4" s="132" t="s">
        <v>53</v>
      </c>
      <c r="C4" s="141" t="s">
        <v>129</v>
      </c>
      <c r="D4" s="142"/>
      <c r="E4" s="141" t="s">
        <v>130</v>
      </c>
      <c r="F4" s="142"/>
      <c r="G4" s="141" t="s">
        <v>131</v>
      </c>
      <c r="H4" s="142"/>
      <c r="I4" s="141" t="s">
        <v>132</v>
      </c>
      <c r="J4" s="142"/>
      <c r="K4" s="141" t="s">
        <v>133</v>
      </c>
      <c r="L4" s="142"/>
      <c r="M4" s="147" t="s">
        <v>184</v>
      </c>
      <c r="N4" s="132" t="s">
        <v>183</v>
      </c>
      <c r="O4" s="132" t="s">
        <v>52</v>
      </c>
      <c r="P4" s="143" t="s">
        <v>51</v>
      </c>
    </row>
    <row r="5" spans="1:19" ht="22.5" customHeight="1" thickBot="1" x14ac:dyDescent="0.35">
      <c r="A5" s="146"/>
      <c r="B5" s="140"/>
      <c r="C5" s="36" t="s">
        <v>181</v>
      </c>
      <c r="D5" s="36" t="s">
        <v>148</v>
      </c>
      <c r="E5" s="36" t="s">
        <v>181</v>
      </c>
      <c r="F5" s="36" t="s">
        <v>148</v>
      </c>
      <c r="G5" s="36" t="s">
        <v>181</v>
      </c>
      <c r="H5" s="36" t="s">
        <v>148</v>
      </c>
      <c r="I5" s="36" t="s">
        <v>181</v>
      </c>
      <c r="J5" s="36" t="s">
        <v>148</v>
      </c>
      <c r="K5" s="36" t="s">
        <v>181</v>
      </c>
      <c r="L5" s="36" t="s">
        <v>148</v>
      </c>
      <c r="M5" s="148"/>
      <c r="N5" s="140"/>
      <c r="O5" s="140"/>
      <c r="P5" s="144"/>
      <c r="R5" s="133" t="s">
        <v>149</v>
      </c>
      <c r="S5" s="134"/>
    </row>
    <row r="6" spans="1:19" ht="24" customHeight="1" x14ac:dyDescent="0.3">
      <c r="A6" s="31" t="s">
        <v>84</v>
      </c>
      <c r="B6" s="32" t="s">
        <v>108</v>
      </c>
      <c r="C6" s="33">
        <v>93.650000000000034</v>
      </c>
      <c r="D6" s="34">
        <f>C6*O6</f>
        <v>0</v>
      </c>
      <c r="E6" s="33">
        <v>68.410000000000025</v>
      </c>
      <c r="F6" s="34">
        <f>E6*O6</f>
        <v>0</v>
      </c>
      <c r="G6" s="33"/>
      <c r="H6" s="34">
        <f>G6*O6</f>
        <v>0</v>
      </c>
      <c r="I6" s="33">
        <v>15.769999999999982</v>
      </c>
      <c r="J6" s="34">
        <f>I6*O6</f>
        <v>0</v>
      </c>
      <c r="K6" s="33">
        <v>8.759999999999998</v>
      </c>
      <c r="L6" s="34">
        <f>K6*O6</f>
        <v>0</v>
      </c>
      <c r="M6" s="66"/>
      <c r="N6" s="66">
        <f>M6-SUM(C6+E6+G6+I6+K6)</f>
        <v>-186.59000000000003</v>
      </c>
      <c r="O6" s="37">
        <v>0</v>
      </c>
      <c r="P6" s="35">
        <f>C6*O6+E6*O6+G6*O6+I6*O6+K6*O6</f>
        <v>0</v>
      </c>
      <c r="R6" s="3" t="s">
        <v>129</v>
      </c>
      <c r="S6" s="4">
        <f>SUM(D6:D38)</f>
        <v>0</v>
      </c>
    </row>
    <row r="7" spans="1:19" ht="24" customHeight="1" x14ac:dyDescent="0.3">
      <c r="A7" s="23" t="s">
        <v>117</v>
      </c>
      <c r="B7" s="24" t="s">
        <v>4</v>
      </c>
      <c r="C7" s="33">
        <v>14</v>
      </c>
      <c r="D7" s="25">
        <f>C7*O7</f>
        <v>0</v>
      </c>
      <c r="E7" s="33">
        <v>10</v>
      </c>
      <c r="F7" s="25">
        <f>E7*O7</f>
        <v>0</v>
      </c>
      <c r="G7" s="33">
        <v>4</v>
      </c>
      <c r="H7" s="25">
        <f>G7*O7</f>
        <v>0</v>
      </c>
      <c r="I7" s="33">
        <v>4</v>
      </c>
      <c r="J7" s="25">
        <f>I7*O7</f>
        <v>0</v>
      </c>
      <c r="K7" s="33"/>
      <c r="L7" s="25">
        <f>K7*O7</f>
        <v>0</v>
      </c>
      <c r="M7" s="66"/>
      <c r="N7" s="66">
        <f>M7-SUM(C7+E7+G7+I7+K7)</f>
        <v>-32</v>
      </c>
      <c r="O7" s="37">
        <v>0</v>
      </c>
      <c r="P7" s="26">
        <f>C7*O7+E7*O7+G7*O7+I7*O7+K7*O7</f>
        <v>0</v>
      </c>
      <c r="R7" s="3" t="s">
        <v>130</v>
      </c>
      <c r="S7" s="4">
        <f>SUM(F6:F38)</f>
        <v>0</v>
      </c>
    </row>
    <row r="8" spans="1:19" ht="24" customHeight="1" x14ac:dyDescent="0.3">
      <c r="A8" s="23" t="s">
        <v>57</v>
      </c>
      <c r="B8" s="24" t="s">
        <v>108</v>
      </c>
      <c r="C8" s="33">
        <v>9.89</v>
      </c>
      <c r="D8" s="25">
        <f>C8*O8</f>
        <v>0</v>
      </c>
      <c r="E8" s="33">
        <v>1.5200000000000387</v>
      </c>
      <c r="F8" s="25">
        <f>E8*O8</f>
        <v>0</v>
      </c>
      <c r="G8" s="33"/>
      <c r="H8" s="25">
        <f>G8*O8</f>
        <v>0</v>
      </c>
      <c r="I8" s="33"/>
      <c r="J8" s="25">
        <f>I8*O8</f>
        <v>0</v>
      </c>
      <c r="K8" s="33"/>
      <c r="L8" s="25">
        <f>K8*O8</f>
        <v>0</v>
      </c>
      <c r="M8" s="66"/>
      <c r="N8" s="66">
        <f>M8-SUM(C8+E8+G8+I8+K8)</f>
        <v>-11.410000000000039</v>
      </c>
      <c r="O8" s="37">
        <v>0</v>
      </c>
      <c r="P8" s="26">
        <f>C8*O8+E8*O8+G8*O8+I8*O8+K8*O8</f>
        <v>0</v>
      </c>
      <c r="R8" s="3" t="s">
        <v>131</v>
      </c>
      <c r="S8" s="4">
        <f>SUM(H6:H38)</f>
        <v>0</v>
      </c>
    </row>
    <row r="9" spans="1:19" ht="24" customHeight="1" x14ac:dyDescent="0.3">
      <c r="A9" s="23" t="s">
        <v>79</v>
      </c>
      <c r="B9" s="24" t="s">
        <v>4</v>
      </c>
      <c r="C9" s="33">
        <v>3</v>
      </c>
      <c r="D9" s="25">
        <f>C9*O9</f>
        <v>0</v>
      </c>
      <c r="E9" s="33"/>
      <c r="F9" s="25">
        <f>E9*O9</f>
        <v>0</v>
      </c>
      <c r="G9" s="33"/>
      <c r="H9" s="25">
        <f>G9*O9</f>
        <v>0</v>
      </c>
      <c r="I9" s="33"/>
      <c r="J9" s="25">
        <f>I9*O9</f>
        <v>0</v>
      </c>
      <c r="K9" s="33"/>
      <c r="L9" s="25">
        <f>K9*O9</f>
        <v>0</v>
      </c>
      <c r="M9" s="66"/>
      <c r="N9" s="66">
        <f>M9-SUM(C9+E9+G9+I9+K9)</f>
        <v>-3</v>
      </c>
      <c r="O9" s="37">
        <v>0</v>
      </c>
      <c r="P9" s="26">
        <f>C9*O9+E9*O9+G9*O9+I9*O9+K9*O9</f>
        <v>0</v>
      </c>
      <c r="R9" s="3" t="s">
        <v>132</v>
      </c>
      <c r="S9" s="4">
        <f>SUM(J6:J38)</f>
        <v>0</v>
      </c>
    </row>
    <row r="10" spans="1:19" ht="24" customHeight="1" x14ac:dyDescent="0.3">
      <c r="A10" s="23" t="s">
        <v>166</v>
      </c>
      <c r="B10" s="24" t="s">
        <v>4</v>
      </c>
      <c r="C10" s="33">
        <v>17</v>
      </c>
      <c r="D10" s="25">
        <f>C10*O10</f>
        <v>0</v>
      </c>
      <c r="E10" s="33">
        <v>4</v>
      </c>
      <c r="F10" s="25">
        <f>E10*O10</f>
        <v>0</v>
      </c>
      <c r="G10" s="33">
        <v>6</v>
      </c>
      <c r="H10" s="25">
        <f>G10*O10</f>
        <v>0</v>
      </c>
      <c r="I10" s="33">
        <v>6</v>
      </c>
      <c r="J10" s="25">
        <f>I10*O10</f>
        <v>0</v>
      </c>
      <c r="K10" s="33">
        <v>7</v>
      </c>
      <c r="L10" s="25">
        <f>K10*O10</f>
        <v>0</v>
      </c>
      <c r="M10" s="66"/>
      <c r="N10" s="66">
        <f>M10-SUM(C10+E10+G10+I10+K10)</f>
        <v>-40</v>
      </c>
      <c r="O10" s="37">
        <v>0</v>
      </c>
      <c r="P10" s="26">
        <f>C10*O10+E10*O10+G10*O10+I10*O10+K10*O10</f>
        <v>0</v>
      </c>
      <c r="R10" s="3" t="s">
        <v>133</v>
      </c>
      <c r="S10" s="4">
        <f>SUM(L6:L38)</f>
        <v>0</v>
      </c>
    </row>
    <row r="11" spans="1:19" ht="24" customHeight="1" x14ac:dyDescent="0.3">
      <c r="A11" s="23" t="s">
        <v>69</v>
      </c>
      <c r="B11" s="24" t="s">
        <v>4</v>
      </c>
      <c r="C11" s="33">
        <v>9</v>
      </c>
      <c r="D11" s="25">
        <f>C11*O11</f>
        <v>0</v>
      </c>
      <c r="E11" s="33">
        <v>4</v>
      </c>
      <c r="F11" s="25">
        <f>E11*O11</f>
        <v>0</v>
      </c>
      <c r="G11" s="33">
        <v>4</v>
      </c>
      <c r="H11" s="25">
        <f>G11*O11</f>
        <v>0</v>
      </c>
      <c r="I11" s="33">
        <v>2</v>
      </c>
      <c r="J11" s="25">
        <f>I11*O11</f>
        <v>0</v>
      </c>
      <c r="K11" s="33">
        <v>2</v>
      </c>
      <c r="L11" s="25">
        <f>K11*O11</f>
        <v>0</v>
      </c>
      <c r="M11" s="66"/>
      <c r="N11" s="66">
        <f>M11-SUM(C11+E11+G11+I11+K11)</f>
        <v>-21</v>
      </c>
      <c r="O11" s="37">
        <v>0</v>
      </c>
      <c r="P11" s="26">
        <f>C11*O11+E11*O11+G11*O11+I11*O11+K11*O11</f>
        <v>0</v>
      </c>
      <c r="R11" s="5" t="s">
        <v>51</v>
      </c>
      <c r="S11" s="6">
        <f>SUM(S6:S10)</f>
        <v>0</v>
      </c>
    </row>
    <row r="12" spans="1:19" ht="24" customHeight="1" x14ac:dyDescent="0.3">
      <c r="A12" s="23" t="s">
        <v>124</v>
      </c>
      <c r="B12" s="24" t="s">
        <v>108</v>
      </c>
      <c r="C12" s="33"/>
      <c r="D12" s="25">
        <f>C12*O12</f>
        <v>0</v>
      </c>
      <c r="E12" s="33"/>
      <c r="F12" s="25">
        <f>E12*O12</f>
        <v>0</v>
      </c>
      <c r="G12" s="33"/>
      <c r="H12" s="25">
        <f>G12*O12</f>
        <v>0</v>
      </c>
      <c r="I12" s="33"/>
      <c r="J12" s="25">
        <f>I12*O12</f>
        <v>0</v>
      </c>
      <c r="K12" s="33"/>
      <c r="L12" s="25">
        <f>K12*O12</f>
        <v>0</v>
      </c>
      <c r="M12" s="66"/>
      <c r="N12" s="66">
        <f>M12-SUM(C12+E12+G12+I12+K12)</f>
        <v>0</v>
      </c>
      <c r="O12" s="37">
        <v>0</v>
      </c>
      <c r="P12" s="26">
        <f>C12*O12+E12*O12+G12*O12+I12*O12+K12*O12</f>
        <v>0</v>
      </c>
    </row>
    <row r="13" spans="1:19" ht="24" customHeight="1" x14ac:dyDescent="0.3">
      <c r="A13" s="23" t="s">
        <v>118</v>
      </c>
      <c r="B13" s="24" t="s">
        <v>108</v>
      </c>
      <c r="C13" s="33">
        <v>8</v>
      </c>
      <c r="D13" s="25">
        <f>C13*O13</f>
        <v>0</v>
      </c>
      <c r="E13" s="33">
        <v>3</v>
      </c>
      <c r="F13" s="25">
        <f>E13*O13</f>
        <v>0</v>
      </c>
      <c r="G13" s="33">
        <v>4</v>
      </c>
      <c r="H13" s="25">
        <f>G13*O13</f>
        <v>0</v>
      </c>
      <c r="I13" s="33">
        <v>2</v>
      </c>
      <c r="J13" s="25">
        <f>I13*O13</f>
        <v>0</v>
      </c>
      <c r="K13" s="33">
        <v>1</v>
      </c>
      <c r="L13" s="25">
        <f>K13*O13</f>
        <v>0</v>
      </c>
      <c r="M13" s="66"/>
      <c r="N13" s="66">
        <f>M13-SUM(C13+E13+G13+I13+K13)</f>
        <v>-18</v>
      </c>
      <c r="O13" s="37">
        <v>0</v>
      </c>
      <c r="P13" s="26">
        <f>C13*O13+E13*O13+G13*O13+I13*O13+K13*O13</f>
        <v>0</v>
      </c>
    </row>
    <row r="14" spans="1:19" ht="24" customHeight="1" x14ac:dyDescent="0.3">
      <c r="A14" s="23" t="s">
        <v>71</v>
      </c>
      <c r="B14" s="24" t="s">
        <v>108</v>
      </c>
      <c r="C14" s="33">
        <v>1</v>
      </c>
      <c r="D14" s="25">
        <f>C14*O14</f>
        <v>0</v>
      </c>
      <c r="E14" s="33">
        <v>3</v>
      </c>
      <c r="F14" s="25">
        <f>E14*O14</f>
        <v>0</v>
      </c>
      <c r="G14" s="33"/>
      <c r="H14" s="25">
        <f>G14*O14</f>
        <v>0</v>
      </c>
      <c r="I14" s="33">
        <v>2</v>
      </c>
      <c r="J14" s="25">
        <f>I14*O14</f>
        <v>0</v>
      </c>
      <c r="K14" s="33">
        <v>1</v>
      </c>
      <c r="L14" s="25">
        <f>K14*O14</f>
        <v>0</v>
      </c>
      <c r="M14" s="66"/>
      <c r="N14" s="66">
        <f>M14-SUM(C14+E14+G14+I14+K14)</f>
        <v>-7</v>
      </c>
      <c r="O14" s="37">
        <v>0</v>
      </c>
      <c r="P14" s="26">
        <f>C14*O14+E14*O14+G14*O14+I14*O14+K14*O14</f>
        <v>0</v>
      </c>
    </row>
    <row r="15" spans="1:19" ht="24" customHeight="1" x14ac:dyDescent="0.3">
      <c r="A15" s="23" t="s">
        <v>81</v>
      </c>
      <c r="B15" s="24" t="s">
        <v>108</v>
      </c>
      <c r="C15" s="33">
        <v>81.17</v>
      </c>
      <c r="D15" s="25">
        <f>C15*O15</f>
        <v>0</v>
      </c>
      <c r="E15" s="33">
        <v>42.13999999999993</v>
      </c>
      <c r="F15" s="25">
        <f>E15*O15</f>
        <v>0</v>
      </c>
      <c r="G15" s="33">
        <v>15.860000000000127</v>
      </c>
      <c r="H15" s="25">
        <f>G15*O15</f>
        <v>0</v>
      </c>
      <c r="I15" s="33">
        <v>78.610000000000014</v>
      </c>
      <c r="J15" s="25">
        <f>I15*O15</f>
        <v>0</v>
      </c>
      <c r="K15" s="33">
        <v>42.029999999999987</v>
      </c>
      <c r="L15" s="25">
        <f>K15*O15</f>
        <v>0</v>
      </c>
      <c r="M15" s="66"/>
      <c r="N15" s="66">
        <f>M15-SUM(C15+E15+G15+I15+K15)</f>
        <v>-259.81000000000006</v>
      </c>
      <c r="O15" s="37">
        <v>0</v>
      </c>
      <c r="P15" s="26">
        <f>C15*O15+E15*O15+G15*O15+I15*O15+K15*O15</f>
        <v>0</v>
      </c>
    </row>
    <row r="16" spans="1:19" ht="24" customHeight="1" x14ac:dyDescent="0.3">
      <c r="A16" s="23" t="s">
        <v>24</v>
      </c>
      <c r="B16" s="24" t="s">
        <v>4</v>
      </c>
      <c r="C16" s="33">
        <v>21</v>
      </c>
      <c r="D16" s="25">
        <f>C16*O16</f>
        <v>0</v>
      </c>
      <c r="E16" s="33">
        <v>12</v>
      </c>
      <c r="F16" s="25">
        <f>E16*O16</f>
        <v>0</v>
      </c>
      <c r="G16" s="33">
        <v>2</v>
      </c>
      <c r="H16" s="25">
        <f>G16*O16</f>
        <v>0</v>
      </c>
      <c r="I16" s="33">
        <v>12</v>
      </c>
      <c r="J16" s="25">
        <f>I16*O16</f>
        <v>0</v>
      </c>
      <c r="K16" s="33">
        <v>7</v>
      </c>
      <c r="L16" s="25">
        <f>K16*O16</f>
        <v>0</v>
      </c>
      <c r="M16" s="66"/>
      <c r="N16" s="66">
        <f>M16-SUM(C16+E16+G16+I16+K16)</f>
        <v>-54</v>
      </c>
      <c r="O16" s="37">
        <v>0</v>
      </c>
      <c r="P16" s="26">
        <f>C16*O16+E16*O16+G16*O16+I16*O16+K16*O16</f>
        <v>0</v>
      </c>
    </row>
    <row r="17" spans="1:16" ht="24" customHeight="1" x14ac:dyDescent="0.3">
      <c r="A17" s="23" t="s">
        <v>66</v>
      </c>
      <c r="B17" s="24" t="s">
        <v>4</v>
      </c>
      <c r="C17" s="33">
        <v>7</v>
      </c>
      <c r="D17" s="25">
        <f>C17*O17</f>
        <v>0</v>
      </c>
      <c r="E17" s="33">
        <v>3</v>
      </c>
      <c r="F17" s="25">
        <f>E17*O17</f>
        <v>0</v>
      </c>
      <c r="G17" s="33">
        <v>1</v>
      </c>
      <c r="H17" s="25">
        <f>G17*O17</f>
        <v>0</v>
      </c>
      <c r="I17" s="33">
        <v>1</v>
      </c>
      <c r="J17" s="25">
        <f>I17*O17</f>
        <v>0</v>
      </c>
      <c r="K17" s="33">
        <v>1</v>
      </c>
      <c r="L17" s="25">
        <f>K17*O17</f>
        <v>0</v>
      </c>
      <c r="M17" s="66"/>
      <c r="N17" s="66">
        <f>M17-SUM(C17+E17+G17+I17+K17)</f>
        <v>-13</v>
      </c>
      <c r="O17" s="37">
        <v>0</v>
      </c>
      <c r="P17" s="26">
        <f>C17*O17+E17*O17+G17*O17+I17*O17+K17*O17</f>
        <v>0</v>
      </c>
    </row>
    <row r="18" spans="1:16" ht="24" customHeight="1" x14ac:dyDescent="0.3">
      <c r="A18" s="23" t="s">
        <v>125</v>
      </c>
      <c r="B18" s="24" t="s">
        <v>4</v>
      </c>
      <c r="C18" s="33">
        <v>2</v>
      </c>
      <c r="D18" s="25">
        <f>C18*O18</f>
        <v>0</v>
      </c>
      <c r="E18" s="33"/>
      <c r="F18" s="25">
        <f>E18*O18</f>
        <v>0</v>
      </c>
      <c r="G18" s="33"/>
      <c r="H18" s="25">
        <f>G18*O18</f>
        <v>0</v>
      </c>
      <c r="I18" s="33"/>
      <c r="J18" s="25">
        <f>I18*O18</f>
        <v>0</v>
      </c>
      <c r="K18" s="33"/>
      <c r="L18" s="25">
        <f>K18*O18</f>
        <v>0</v>
      </c>
      <c r="M18" s="66"/>
      <c r="N18" s="66">
        <f>M18-SUM(C18+E18+G18+I18+K18)</f>
        <v>-2</v>
      </c>
      <c r="O18" s="37">
        <v>0</v>
      </c>
      <c r="P18" s="26">
        <f>C18*O18+E18*O18+G18*O18+I18*O18+K18*O18</f>
        <v>0</v>
      </c>
    </row>
    <row r="19" spans="1:16" ht="24" customHeight="1" x14ac:dyDescent="0.3">
      <c r="A19" s="23" t="s">
        <v>73</v>
      </c>
      <c r="B19" s="24" t="s">
        <v>108</v>
      </c>
      <c r="C19" s="33"/>
      <c r="D19" s="25">
        <f>C19*O19</f>
        <v>0</v>
      </c>
      <c r="E19" s="33"/>
      <c r="F19" s="25">
        <f>E19*O19</f>
        <v>0</v>
      </c>
      <c r="G19" s="33"/>
      <c r="H19" s="25">
        <f>G19*O19</f>
        <v>0</v>
      </c>
      <c r="I19" s="33"/>
      <c r="J19" s="25">
        <f>I19*O19</f>
        <v>0</v>
      </c>
      <c r="K19" s="33"/>
      <c r="L19" s="25">
        <f>K19*O19</f>
        <v>0</v>
      </c>
      <c r="M19" s="66"/>
      <c r="N19" s="66">
        <f>M19-SUM(C19+E19+G19+I19+K19)</f>
        <v>0</v>
      </c>
      <c r="O19" s="37">
        <v>0</v>
      </c>
      <c r="P19" s="26">
        <f>C19*O19+E19*O19+G19*O19+I19*O19+K19*O19</f>
        <v>0</v>
      </c>
    </row>
    <row r="20" spans="1:16" ht="24" customHeight="1" x14ac:dyDescent="0.3">
      <c r="A20" s="23" t="s">
        <v>119</v>
      </c>
      <c r="B20" s="24" t="s">
        <v>4</v>
      </c>
      <c r="C20" s="33"/>
      <c r="D20" s="25">
        <f>C20*O20</f>
        <v>0</v>
      </c>
      <c r="E20" s="33"/>
      <c r="F20" s="25">
        <f>E20*O20</f>
        <v>0</v>
      </c>
      <c r="G20" s="33"/>
      <c r="H20" s="25">
        <f>G20*O20</f>
        <v>0</v>
      </c>
      <c r="I20" s="33"/>
      <c r="J20" s="25">
        <f>I20*O20</f>
        <v>0</v>
      </c>
      <c r="K20" s="33"/>
      <c r="L20" s="25">
        <f>K20*O20</f>
        <v>0</v>
      </c>
      <c r="M20" s="66"/>
      <c r="N20" s="66">
        <f>M20-SUM(C20+E20+G20+I20+K20)</f>
        <v>0</v>
      </c>
      <c r="O20" s="37">
        <v>0</v>
      </c>
      <c r="P20" s="26">
        <f>C20*O20+E20*O20+G20*O20+I20*O20+K20*O20</f>
        <v>0</v>
      </c>
    </row>
    <row r="21" spans="1:16" ht="24" customHeight="1" x14ac:dyDescent="0.3">
      <c r="A21" s="23" t="s">
        <v>120</v>
      </c>
      <c r="B21" s="24" t="s">
        <v>4</v>
      </c>
      <c r="C21" s="33"/>
      <c r="D21" s="25">
        <f>C21*O21</f>
        <v>0</v>
      </c>
      <c r="E21" s="33"/>
      <c r="F21" s="25">
        <f>E21*O21</f>
        <v>0</v>
      </c>
      <c r="G21" s="33"/>
      <c r="H21" s="25">
        <f>G21*O21</f>
        <v>0</v>
      </c>
      <c r="I21" s="33"/>
      <c r="J21" s="25">
        <f>I21*O21</f>
        <v>0</v>
      </c>
      <c r="K21" s="33"/>
      <c r="L21" s="25">
        <f>K21*O21</f>
        <v>0</v>
      </c>
      <c r="M21" s="66"/>
      <c r="N21" s="66">
        <f>M21-SUM(C21+E21+G21+I21+K21)</f>
        <v>0</v>
      </c>
      <c r="O21" s="37">
        <v>0</v>
      </c>
      <c r="P21" s="26">
        <f>C21*O21+E21*O21+G21*O21+I21*O21+K21*O21</f>
        <v>0</v>
      </c>
    </row>
    <row r="22" spans="1:16" ht="24" customHeight="1" x14ac:dyDescent="0.3">
      <c r="A22" s="23" t="s">
        <v>98</v>
      </c>
      <c r="B22" s="24" t="s">
        <v>108</v>
      </c>
      <c r="C22" s="33"/>
      <c r="D22" s="25">
        <f>C22*O22</f>
        <v>0</v>
      </c>
      <c r="E22" s="33"/>
      <c r="F22" s="25">
        <f>E22*O22</f>
        <v>0</v>
      </c>
      <c r="G22" s="33"/>
      <c r="H22" s="25">
        <f>G22*O22</f>
        <v>0</v>
      </c>
      <c r="I22" s="33"/>
      <c r="J22" s="25">
        <f>I22*O22</f>
        <v>0</v>
      </c>
      <c r="K22" s="33"/>
      <c r="L22" s="25">
        <f>K22*O22</f>
        <v>0</v>
      </c>
      <c r="M22" s="66"/>
      <c r="N22" s="66">
        <f>M22-SUM(C22+E22+G22+I22+K22)</f>
        <v>0</v>
      </c>
      <c r="O22" s="37">
        <v>0</v>
      </c>
      <c r="P22" s="26">
        <f>C22*O22+E22*O22+G22*O22+I22*O22+K22*O22</f>
        <v>0</v>
      </c>
    </row>
    <row r="23" spans="1:16" ht="24" customHeight="1" x14ac:dyDescent="0.3">
      <c r="A23" s="23" t="s">
        <v>126</v>
      </c>
      <c r="B23" s="24" t="s">
        <v>4</v>
      </c>
      <c r="C23" s="33"/>
      <c r="D23" s="25">
        <f>C23*O23</f>
        <v>0</v>
      </c>
      <c r="E23" s="33"/>
      <c r="F23" s="25">
        <f>E23*O23</f>
        <v>0</v>
      </c>
      <c r="G23" s="33"/>
      <c r="H23" s="25">
        <f>G23*O23</f>
        <v>0</v>
      </c>
      <c r="I23" s="33"/>
      <c r="J23" s="25">
        <f>I23*O23</f>
        <v>0</v>
      </c>
      <c r="K23" s="33"/>
      <c r="L23" s="25">
        <f>K23*O23</f>
        <v>0</v>
      </c>
      <c r="M23" s="66"/>
      <c r="N23" s="66">
        <f>M23-SUM(C23+E23+G23+I23+K23)</f>
        <v>0</v>
      </c>
      <c r="O23" s="37">
        <v>0</v>
      </c>
      <c r="P23" s="26">
        <f>C23*O23+E23*O23+G23*O23+I23*O23+K23*O23</f>
        <v>0</v>
      </c>
    </row>
    <row r="24" spans="1:16" ht="24" customHeight="1" x14ac:dyDescent="0.3">
      <c r="A24" s="23" t="s">
        <v>59</v>
      </c>
      <c r="B24" s="24" t="s">
        <v>4</v>
      </c>
      <c r="C24" s="33"/>
      <c r="D24" s="25">
        <f>C24*O24</f>
        <v>0</v>
      </c>
      <c r="E24" s="33"/>
      <c r="F24" s="25">
        <f>E24*O24</f>
        <v>0</v>
      </c>
      <c r="G24" s="33"/>
      <c r="H24" s="25">
        <f>G24*O24</f>
        <v>0</v>
      </c>
      <c r="I24" s="33"/>
      <c r="J24" s="25">
        <f>I24*O24</f>
        <v>0</v>
      </c>
      <c r="K24" s="33">
        <v>1</v>
      </c>
      <c r="L24" s="25">
        <f>K24*O24</f>
        <v>0</v>
      </c>
      <c r="M24" s="66"/>
      <c r="N24" s="66">
        <f>M24-SUM(C24+E24+G24+I24+K24)</f>
        <v>-1</v>
      </c>
      <c r="O24" s="37">
        <v>0</v>
      </c>
      <c r="P24" s="26">
        <f>C24*O24+E24*O24+G24*O24+I24*O24+K24*O24</f>
        <v>0</v>
      </c>
    </row>
    <row r="25" spans="1:16" ht="24" customHeight="1" x14ac:dyDescent="0.3">
      <c r="A25" s="23" t="s">
        <v>58</v>
      </c>
      <c r="B25" s="24" t="s">
        <v>4</v>
      </c>
      <c r="C25" s="33">
        <v>28</v>
      </c>
      <c r="D25" s="25">
        <f>C25*O25</f>
        <v>0</v>
      </c>
      <c r="E25" s="33">
        <v>14</v>
      </c>
      <c r="F25" s="25">
        <f>E25*O25</f>
        <v>0</v>
      </c>
      <c r="G25" s="33"/>
      <c r="H25" s="25">
        <f>G25*O25</f>
        <v>0</v>
      </c>
      <c r="I25" s="33">
        <v>15</v>
      </c>
      <c r="J25" s="25">
        <f>I25*O25</f>
        <v>0</v>
      </c>
      <c r="K25" s="33">
        <v>8</v>
      </c>
      <c r="L25" s="25">
        <f>K25*O25</f>
        <v>0</v>
      </c>
      <c r="M25" s="66"/>
      <c r="N25" s="66">
        <f>M25-SUM(C25+E25+G25+I25+K25)</f>
        <v>-65</v>
      </c>
      <c r="O25" s="37">
        <v>0</v>
      </c>
      <c r="P25" s="26">
        <f>C25*O25+E25*O25+G25*O25+I25*O25+K25*O25</f>
        <v>0</v>
      </c>
    </row>
    <row r="26" spans="1:16" ht="24" customHeight="1" x14ac:dyDescent="0.3">
      <c r="A26" s="23" t="s">
        <v>121</v>
      </c>
      <c r="B26" s="24" t="s">
        <v>4</v>
      </c>
      <c r="C26" s="33">
        <v>3</v>
      </c>
      <c r="D26" s="25">
        <f>C26*O26</f>
        <v>0</v>
      </c>
      <c r="E26" s="33"/>
      <c r="F26" s="25">
        <f>E26*O26</f>
        <v>0</v>
      </c>
      <c r="G26" s="33"/>
      <c r="H26" s="25">
        <f>G26*O26</f>
        <v>0</v>
      </c>
      <c r="I26" s="33"/>
      <c r="J26" s="25">
        <f>I26*O26</f>
        <v>0</v>
      </c>
      <c r="K26" s="33"/>
      <c r="L26" s="25">
        <f>K26*O26</f>
        <v>0</v>
      </c>
      <c r="M26" s="66"/>
      <c r="N26" s="66">
        <f>M26-SUM(C26+E26+G26+I26+K26)</f>
        <v>-3</v>
      </c>
      <c r="O26" s="37">
        <v>0</v>
      </c>
      <c r="P26" s="26">
        <f>C26*O26+E26*O26+G26*O26+I26*O26+K26*O26</f>
        <v>0</v>
      </c>
    </row>
    <row r="27" spans="1:16" ht="24" customHeight="1" x14ac:dyDescent="0.3">
      <c r="A27" s="23" t="s">
        <v>62</v>
      </c>
      <c r="B27" s="24" t="s">
        <v>4</v>
      </c>
      <c r="C27" s="33">
        <v>2</v>
      </c>
      <c r="D27" s="25">
        <f>C27*O27</f>
        <v>0</v>
      </c>
      <c r="E27" s="33"/>
      <c r="F27" s="25">
        <f>E27*O27</f>
        <v>0</v>
      </c>
      <c r="G27" s="33"/>
      <c r="H27" s="25">
        <f>G27*O27</f>
        <v>0</v>
      </c>
      <c r="I27" s="33"/>
      <c r="J27" s="25">
        <f>I27*O27</f>
        <v>0</v>
      </c>
      <c r="K27" s="33"/>
      <c r="L27" s="25">
        <f>K27*O27</f>
        <v>0</v>
      </c>
      <c r="M27" s="66"/>
      <c r="N27" s="66">
        <f>M27-SUM(C27+E27+G27+I27+K27)</f>
        <v>-2</v>
      </c>
      <c r="O27" s="37">
        <v>0</v>
      </c>
      <c r="P27" s="26">
        <f>C27*O27+E27*O27+G27*O27+I27*O27+K27*O27</f>
        <v>0</v>
      </c>
    </row>
    <row r="28" spans="1:16" ht="24" customHeight="1" x14ac:dyDescent="0.3">
      <c r="A28" s="23" t="s">
        <v>127</v>
      </c>
      <c r="B28" s="24" t="s">
        <v>4</v>
      </c>
      <c r="C28" s="33">
        <v>9</v>
      </c>
      <c r="D28" s="25">
        <f>C28*O28</f>
        <v>0</v>
      </c>
      <c r="E28" s="33"/>
      <c r="F28" s="25">
        <f>E28*O28</f>
        <v>0</v>
      </c>
      <c r="G28" s="33"/>
      <c r="H28" s="25">
        <f>G28*O28</f>
        <v>0</v>
      </c>
      <c r="I28" s="33"/>
      <c r="J28" s="25">
        <f>I28*O28</f>
        <v>0</v>
      </c>
      <c r="K28" s="33"/>
      <c r="L28" s="25">
        <f>K28*O28</f>
        <v>0</v>
      </c>
      <c r="M28" s="66"/>
      <c r="N28" s="66">
        <f>M28-SUM(C28+E28+G28+I28+K28)</f>
        <v>-9</v>
      </c>
      <c r="O28" s="37">
        <v>0</v>
      </c>
      <c r="P28" s="26">
        <f>C28*O28+E28*O28+G28*O28+I28*O28+K28*O28</f>
        <v>0</v>
      </c>
    </row>
    <row r="29" spans="1:16" ht="24" customHeight="1" x14ac:dyDescent="0.3">
      <c r="A29" s="23" t="s">
        <v>61</v>
      </c>
      <c r="B29" s="24" t="s">
        <v>4</v>
      </c>
      <c r="C29" s="33">
        <v>9</v>
      </c>
      <c r="D29" s="25">
        <f>C29*O29</f>
        <v>0</v>
      </c>
      <c r="E29" s="33"/>
      <c r="F29" s="25">
        <f>E29*O29</f>
        <v>0</v>
      </c>
      <c r="G29" s="33"/>
      <c r="H29" s="25">
        <f>G29*O29</f>
        <v>0</v>
      </c>
      <c r="I29" s="33"/>
      <c r="J29" s="25">
        <f>I29*O29</f>
        <v>0</v>
      </c>
      <c r="K29" s="33"/>
      <c r="L29" s="25">
        <f>K29*O29</f>
        <v>0</v>
      </c>
      <c r="M29" s="66"/>
      <c r="N29" s="66">
        <f>M29-SUM(C29+E29+G29+I29+K29)</f>
        <v>-9</v>
      </c>
      <c r="O29" s="37">
        <v>0</v>
      </c>
      <c r="P29" s="26">
        <f>C29*O29+E29*O29+G29*O29+I29*O29+K29*O29</f>
        <v>0</v>
      </c>
    </row>
    <row r="30" spans="1:16" ht="24" customHeight="1" x14ac:dyDescent="0.3">
      <c r="A30" s="23" t="s">
        <v>101</v>
      </c>
      <c r="B30" s="24" t="s">
        <v>108</v>
      </c>
      <c r="C30" s="33">
        <v>3</v>
      </c>
      <c r="D30" s="25">
        <f>C30*O30</f>
        <v>0</v>
      </c>
      <c r="E30" s="33"/>
      <c r="F30" s="25">
        <f>E30*O30</f>
        <v>0</v>
      </c>
      <c r="G30" s="33"/>
      <c r="H30" s="25">
        <f>G30*O30</f>
        <v>0</v>
      </c>
      <c r="I30" s="33"/>
      <c r="J30" s="25">
        <f>I30*O30</f>
        <v>0</v>
      </c>
      <c r="K30" s="33">
        <v>1</v>
      </c>
      <c r="L30" s="25">
        <f>K30*O30</f>
        <v>0</v>
      </c>
      <c r="M30" s="66"/>
      <c r="N30" s="66">
        <f>M30-SUM(C30+E30+G30+I30+K30)</f>
        <v>-4</v>
      </c>
      <c r="O30" s="37">
        <v>0</v>
      </c>
      <c r="P30" s="26">
        <f>C30*O30+E30*O30+G30*O30+I30*O30+K30*O30</f>
        <v>0</v>
      </c>
    </row>
    <row r="31" spans="1:16" ht="24" customHeight="1" x14ac:dyDescent="0.3">
      <c r="A31" s="23" t="s">
        <v>128</v>
      </c>
      <c r="B31" s="24" t="s">
        <v>4</v>
      </c>
      <c r="C31" s="33">
        <v>14</v>
      </c>
      <c r="D31" s="25">
        <f>C31*O31</f>
        <v>0</v>
      </c>
      <c r="E31" s="33"/>
      <c r="F31" s="25">
        <f>E31*O31</f>
        <v>0</v>
      </c>
      <c r="G31" s="33"/>
      <c r="H31" s="25">
        <f>G31*O31</f>
        <v>0</v>
      </c>
      <c r="I31" s="33"/>
      <c r="J31" s="25">
        <f>I31*O31</f>
        <v>0</v>
      </c>
      <c r="K31" s="33"/>
      <c r="L31" s="25">
        <f>K31*O31</f>
        <v>0</v>
      </c>
      <c r="M31" s="66"/>
      <c r="N31" s="66">
        <f>M31-SUM(C31+E31+G31+I31+K31)</f>
        <v>-14</v>
      </c>
      <c r="O31" s="37">
        <v>0</v>
      </c>
      <c r="P31" s="26">
        <f>C31*O31+E31*O31+G31*O31+I31*O31+K31*O31</f>
        <v>0</v>
      </c>
    </row>
    <row r="32" spans="1:16" ht="24" customHeight="1" x14ac:dyDescent="0.3">
      <c r="A32" s="23" t="s">
        <v>60</v>
      </c>
      <c r="B32" s="24" t="s">
        <v>108</v>
      </c>
      <c r="C32" s="33"/>
      <c r="D32" s="25">
        <f>C32*O32</f>
        <v>0</v>
      </c>
      <c r="E32" s="33"/>
      <c r="F32" s="25">
        <f>E32*O32</f>
        <v>0</v>
      </c>
      <c r="G32" s="33"/>
      <c r="H32" s="25">
        <f>G32*O32</f>
        <v>0</v>
      </c>
      <c r="I32" s="33"/>
      <c r="J32" s="25">
        <f>I32*O32</f>
        <v>0</v>
      </c>
      <c r="K32" s="33"/>
      <c r="L32" s="25">
        <f>K32*O32</f>
        <v>0</v>
      </c>
      <c r="M32" s="66"/>
      <c r="N32" s="66">
        <f>M32-SUM(C32+E32+G32+I32+K32)</f>
        <v>0</v>
      </c>
      <c r="O32" s="37">
        <v>0</v>
      </c>
      <c r="P32" s="26">
        <f>C32*O32+E32*O32+G32*O32+I32*O32+K32*O32</f>
        <v>0</v>
      </c>
    </row>
    <row r="33" spans="1:16" ht="24" customHeight="1" x14ac:dyDescent="0.3">
      <c r="A33" s="23" t="s">
        <v>95</v>
      </c>
      <c r="B33" s="24" t="s">
        <v>134</v>
      </c>
      <c r="C33" s="33"/>
      <c r="D33" s="25">
        <f>C33*O33</f>
        <v>0</v>
      </c>
      <c r="E33" s="33"/>
      <c r="F33" s="25">
        <f>E33*O33</f>
        <v>0</v>
      </c>
      <c r="G33" s="33"/>
      <c r="H33" s="25">
        <f>G33*O33</f>
        <v>0</v>
      </c>
      <c r="I33" s="33"/>
      <c r="J33" s="25">
        <f>I33*O33</f>
        <v>0</v>
      </c>
      <c r="K33" s="33"/>
      <c r="L33" s="25">
        <f>K33*O33</f>
        <v>0</v>
      </c>
      <c r="M33" s="66"/>
      <c r="N33" s="66">
        <f>M33-SUM(C33+E33+G33+I33+K33)</f>
        <v>0</v>
      </c>
      <c r="O33" s="37">
        <v>0</v>
      </c>
      <c r="P33" s="26">
        <f>C33*O33+E33*O33+G33*O33+I33*O33+K33*O33</f>
        <v>0</v>
      </c>
    </row>
    <row r="34" spans="1:16" ht="24" customHeight="1" x14ac:dyDescent="0.3">
      <c r="A34" s="23" t="s">
        <v>106</v>
      </c>
      <c r="B34" s="24" t="s">
        <v>108</v>
      </c>
      <c r="C34" s="33"/>
      <c r="D34" s="25">
        <f>C34*O34</f>
        <v>0</v>
      </c>
      <c r="E34" s="33"/>
      <c r="F34" s="25">
        <f>E34*O34</f>
        <v>0</v>
      </c>
      <c r="G34" s="33"/>
      <c r="H34" s="25">
        <f>G34*O34</f>
        <v>0</v>
      </c>
      <c r="I34" s="33"/>
      <c r="J34" s="25">
        <f>I34*O34</f>
        <v>0</v>
      </c>
      <c r="K34" s="33"/>
      <c r="L34" s="25">
        <f>K34*O34</f>
        <v>0</v>
      </c>
      <c r="M34" s="66"/>
      <c r="N34" s="66">
        <f>M34-SUM(C34+E34+G34+I34+K34)</f>
        <v>0</v>
      </c>
      <c r="O34" s="37">
        <v>0</v>
      </c>
      <c r="P34" s="26">
        <f>C34*O34+E34*O34+G34*O34+I34*O34+K34*O34</f>
        <v>0</v>
      </c>
    </row>
    <row r="35" spans="1:16" ht="24" customHeight="1" x14ac:dyDescent="0.3">
      <c r="A35" s="23" t="s">
        <v>122</v>
      </c>
      <c r="B35" s="24" t="s">
        <v>108</v>
      </c>
      <c r="C35" s="33"/>
      <c r="D35" s="25">
        <f>C35*O35</f>
        <v>0</v>
      </c>
      <c r="E35" s="33"/>
      <c r="F35" s="25">
        <f>E35*O35</f>
        <v>0</v>
      </c>
      <c r="G35" s="33"/>
      <c r="H35" s="25">
        <f>G35*O35</f>
        <v>0</v>
      </c>
      <c r="I35" s="33"/>
      <c r="J35" s="25">
        <f>I35*O35</f>
        <v>0</v>
      </c>
      <c r="K35" s="33"/>
      <c r="L35" s="25">
        <f>K35*O35</f>
        <v>0</v>
      </c>
      <c r="M35" s="66"/>
      <c r="N35" s="66">
        <f>M35-SUM(C35+E35+G35+I35+K35)</f>
        <v>0</v>
      </c>
      <c r="O35" s="37">
        <v>0</v>
      </c>
      <c r="P35" s="26">
        <f>C35*O35+E35*O35+G35*O35+I35*O35+K35*O35</f>
        <v>0</v>
      </c>
    </row>
    <row r="36" spans="1:16" ht="24" customHeight="1" x14ac:dyDescent="0.3">
      <c r="A36" s="23" t="s">
        <v>123</v>
      </c>
      <c r="B36" s="24" t="s">
        <v>108</v>
      </c>
      <c r="C36" s="33"/>
      <c r="D36" s="25">
        <f>C36*O36</f>
        <v>0</v>
      </c>
      <c r="E36" s="33"/>
      <c r="F36" s="25">
        <f>E36*O36</f>
        <v>0</v>
      </c>
      <c r="G36" s="33"/>
      <c r="H36" s="25">
        <f>G36*O36</f>
        <v>0</v>
      </c>
      <c r="I36" s="33"/>
      <c r="J36" s="25">
        <f>I36*O36</f>
        <v>0</v>
      </c>
      <c r="K36" s="33"/>
      <c r="L36" s="25">
        <f>K36*O36</f>
        <v>0</v>
      </c>
      <c r="M36" s="66"/>
      <c r="N36" s="66">
        <f>M36-SUM(C36+E36+G36+I36+K36)</f>
        <v>0</v>
      </c>
      <c r="O36" s="37">
        <v>0</v>
      </c>
      <c r="P36" s="26">
        <f>C36*O36+E36*O36+G36*O36+I36*O36+K36*O36</f>
        <v>0</v>
      </c>
    </row>
    <row r="37" spans="1:16" ht="24" customHeight="1" x14ac:dyDescent="0.3">
      <c r="A37" s="23" t="s">
        <v>89</v>
      </c>
      <c r="B37" s="24" t="s">
        <v>108</v>
      </c>
      <c r="C37" s="33">
        <v>4.92</v>
      </c>
      <c r="D37" s="25">
        <f>C37*O37</f>
        <v>0</v>
      </c>
      <c r="E37" s="33">
        <v>2.85</v>
      </c>
      <c r="F37" s="25">
        <f>E37*O37</f>
        <v>0</v>
      </c>
      <c r="G37" s="33"/>
      <c r="H37" s="25">
        <f>G37*O37</f>
        <v>0</v>
      </c>
      <c r="I37" s="33">
        <v>3.94</v>
      </c>
      <c r="J37" s="25">
        <f>I37*O37</f>
        <v>0</v>
      </c>
      <c r="K37" s="33"/>
      <c r="L37" s="25">
        <f>K37*O37</f>
        <v>0</v>
      </c>
      <c r="M37" s="66"/>
      <c r="N37" s="66">
        <f>M37-SUM(C37+E37+G37+I37+K37)</f>
        <v>-11.709999999999999</v>
      </c>
      <c r="O37" s="37">
        <v>0</v>
      </c>
      <c r="P37" s="26">
        <f>C37*O37+E37*O37+G37*O37+I37*O37+K37*O37</f>
        <v>0</v>
      </c>
    </row>
    <row r="38" spans="1:16" ht="24" customHeight="1" thickBot="1" x14ac:dyDescent="0.35">
      <c r="A38" s="27" t="s">
        <v>91</v>
      </c>
      <c r="B38" s="28" t="s">
        <v>108</v>
      </c>
      <c r="C38" s="33"/>
      <c r="D38" s="29">
        <f>C38*O38</f>
        <v>0</v>
      </c>
      <c r="E38" s="33"/>
      <c r="F38" s="29">
        <f>E38*O38</f>
        <v>0</v>
      </c>
      <c r="G38" s="33"/>
      <c r="H38" s="29">
        <f>G38*O38</f>
        <v>0</v>
      </c>
      <c r="I38" s="33"/>
      <c r="J38" s="29">
        <f>I38*O38</f>
        <v>0</v>
      </c>
      <c r="K38" s="33">
        <v>16.87</v>
      </c>
      <c r="L38" s="29">
        <f>K38*O38</f>
        <v>0</v>
      </c>
      <c r="M38" s="66"/>
      <c r="N38" s="66">
        <f>M38-SUM(C38+E38+G38+I38+K38)</f>
        <v>-16.87</v>
      </c>
      <c r="O38" s="37">
        <v>0</v>
      </c>
      <c r="P38" s="30">
        <f>C38*O38+E38*O38+G38*O38+I38*O38+K38*O38</f>
        <v>0</v>
      </c>
    </row>
  </sheetData>
  <mergeCells count="15">
    <mergeCell ref="R5:S5"/>
    <mergeCell ref="P2:P3"/>
    <mergeCell ref="A1:A3"/>
    <mergeCell ref="B1:O3"/>
    <mergeCell ref="B4:B5"/>
    <mergeCell ref="O4:O5"/>
    <mergeCell ref="C4:D4"/>
    <mergeCell ref="E4:F4"/>
    <mergeCell ref="G4:H4"/>
    <mergeCell ref="I4:J4"/>
    <mergeCell ref="K4:L4"/>
    <mergeCell ref="P4:P5"/>
    <mergeCell ref="A4:A5"/>
    <mergeCell ref="M4:M5"/>
    <mergeCell ref="N4:N5"/>
  </mergeCells>
  <phoneticPr fontId="6" type="noConversion"/>
  <pageMargins left="0.511811024" right="0.511811024" top="0.78740157499999996" bottom="0.78740157499999996" header="0.31496062000000002" footer="0.31496062000000002"/>
  <pageSetup paperSize="9" scale="2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0C0B-F2D8-410A-A1D6-BDD63C20848C}">
  <dimension ref="A1:P38"/>
  <sheetViews>
    <sheetView view="pageBreakPreview" zoomScale="70" zoomScaleNormal="100" zoomScaleSheetLayoutView="70" workbookViewId="0">
      <selection activeCell="P2" sqref="P2:P3"/>
    </sheetView>
  </sheetViews>
  <sheetFormatPr defaultColWidth="20.109375" defaultRowHeight="14.4" x14ac:dyDescent="0.3"/>
  <cols>
    <col min="1" max="1" width="32.6640625" customWidth="1"/>
    <col min="2" max="2" width="11.109375" bestFit="1" customWidth="1"/>
    <col min="3" max="14" width="13.88671875" bestFit="1" customWidth="1"/>
    <col min="15" max="15" width="17.88671875" bestFit="1" customWidth="1"/>
    <col min="16" max="16" width="19.5546875" bestFit="1" customWidth="1"/>
  </cols>
  <sheetData>
    <row r="1" spans="1:16" ht="15" customHeight="1" x14ac:dyDescent="0.3">
      <c r="A1" s="122" t="s">
        <v>200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 t="s">
        <v>203</v>
      </c>
    </row>
    <row r="2" spans="1:16" ht="15" customHeight="1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</row>
    <row r="3" spans="1:16" ht="24" customHeight="1" x14ac:dyDescent="0.3">
      <c r="A3" s="150" t="s">
        <v>147</v>
      </c>
      <c r="B3" s="150" t="s">
        <v>53</v>
      </c>
      <c r="C3" s="122" t="s">
        <v>129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7" t="s">
        <v>52</v>
      </c>
      <c r="P3" s="124">
        <f>SUM(P6:P38)</f>
        <v>0</v>
      </c>
    </row>
    <row r="4" spans="1:16" ht="24" customHeight="1" x14ac:dyDescent="0.3">
      <c r="A4" s="151"/>
      <c r="B4" s="151"/>
      <c r="C4" s="13" t="s">
        <v>135</v>
      </c>
      <c r="D4" s="13" t="s">
        <v>136</v>
      </c>
      <c r="E4" s="13" t="s">
        <v>137</v>
      </c>
      <c r="F4" s="13" t="s">
        <v>138</v>
      </c>
      <c r="G4" s="13" t="s">
        <v>139</v>
      </c>
      <c r="H4" s="13" t="s">
        <v>140</v>
      </c>
      <c r="I4" s="13" t="s">
        <v>141</v>
      </c>
      <c r="J4" s="13" t="s">
        <v>142</v>
      </c>
      <c r="K4" s="13" t="s">
        <v>143</v>
      </c>
      <c r="L4" s="13" t="s">
        <v>144</v>
      </c>
      <c r="M4" s="13" t="s">
        <v>145</v>
      </c>
      <c r="N4" s="13" t="s">
        <v>146</v>
      </c>
      <c r="O4" s="127"/>
      <c r="P4" s="124"/>
    </row>
    <row r="5" spans="1:16" ht="24" customHeight="1" x14ac:dyDescent="0.3">
      <c r="A5" s="152"/>
      <c r="B5" s="152"/>
      <c r="C5" s="39" t="s">
        <v>181</v>
      </c>
      <c r="D5" s="39" t="s">
        <v>181</v>
      </c>
      <c r="E5" s="39" t="s">
        <v>181</v>
      </c>
      <c r="F5" s="39" t="s">
        <v>181</v>
      </c>
      <c r="G5" s="39" t="s">
        <v>181</v>
      </c>
      <c r="H5" s="39" t="s">
        <v>181</v>
      </c>
      <c r="I5" s="39" t="s">
        <v>181</v>
      </c>
      <c r="J5" s="39" t="s">
        <v>181</v>
      </c>
      <c r="K5" s="39" t="s">
        <v>181</v>
      </c>
      <c r="L5" s="39" t="s">
        <v>181</v>
      </c>
      <c r="M5" s="39" t="s">
        <v>181</v>
      </c>
      <c r="N5" s="39" t="s">
        <v>181</v>
      </c>
      <c r="O5" s="127"/>
      <c r="P5" s="149"/>
    </row>
    <row r="6" spans="1:16" ht="24" customHeight="1" x14ac:dyDescent="0.3">
      <c r="A6" s="61" t="s">
        <v>84</v>
      </c>
      <c r="B6" s="62" t="s">
        <v>108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4">
        <v>0</v>
      </c>
      <c r="P6" s="70">
        <f>(O6*C6)+(O6*D6)+(O6*E6)+(O6*F6)+(O6*G6)+(O6*H6)+(O6*I6)+(O6*J6)+(O6*K6)+(O6*L6)+(O6*M6)+(O6*N6)</f>
        <v>0</v>
      </c>
    </row>
    <row r="7" spans="1:16" ht="24" customHeight="1" x14ac:dyDescent="0.3">
      <c r="A7" s="15" t="s">
        <v>117</v>
      </c>
      <c r="B7" s="16" t="s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64">
        <v>0</v>
      </c>
      <c r="P7" s="18">
        <f t="shared" ref="P7:P38" si="0">(O7*C7)+(O7*D7)+(O7*E7)+(O7*F7)+(O7*G7)+(O7*H7)+(O7*I7)+(O7*J7)+(O7*K7)+(O7*L7)+(O7*M7)+(O7*N7)</f>
        <v>0</v>
      </c>
    </row>
    <row r="8" spans="1:16" ht="24" customHeight="1" x14ac:dyDescent="0.3">
      <c r="A8" s="15" t="s">
        <v>57</v>
      </c>
      <c r="B8" s="16" t="s">
        <v>108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64">
        <v>0</v>
      </c>
      <c r="P8" s="18">
        <f t="shared" si="0"/>
        <v>0</v>
      </c>
    </row>
    <row r="9" spans="1:16" ht="24" customHeight="1" x14ac:dyDescent="0.3">
      <c r="A9" s="15" t="s">
        <v>79</v>
      </c>
      <c r="B9" s="16" t="s">
        <v>4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64">
        <v>0</v>
      </c>
      <c r="P9" s="18">
        <f t="shared" si="0"/>
        <v>0</v>
      </c>
    </row>
    <row r="10" spans="1:16" ht="24" customHeight="1" x14ac:dyDescent="0.3">
      <c r="A10" s="15" t="s">
        <v>166</v>
      </c>
      <c r="B10" s="16" t="s">
        <v>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64">
        <v>0</v>
      </c>
      <c r="P10" s="18">
        <f t="shared" si="0"/>
        <v>0</v>
      </c>
    </row>
    <row r="11" spans="1:16" ht="24" customHeight="1" x14ac:dyDescent="0.3">
      <c r="A11" s="15" t="s">
        <v>69</v>
      </c>
      <c r="B11" s="16" t="s">
        <v>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64">
        <v>0</v>
      </c>
      <c r="P11" s="18">
        <f t="shared" si="0"/>
        <v>0</v>
      </c>
    </row>
    <row r="12" spans="1:16" ht="24" customHeight="1" x14ac:dyDescent="0.3">
      <c r="A12" s="15" t="s">
        <v>124</v>
      </c>
      <c r="B12" s="16" t="s">
        <v>108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64">
        <v>0</v>
      </c>
      <c r="P12" s="18">
        <f t="shared" si="0"/>
        <v>0</v>
      </c>
    </row>
    <row r="13" spans="1:16" ht="24" customHeight="1" x14ac:dyDescent="0.3">
      <c r="A13" s="15" t="s">
        <v>118</v>
      </c>
      <c r="B13" s="16" t="s">
        <v>108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64">
        <v>0</v>
      </c>
      <c r="P13" s="18">
        <f t="shared" si="0"/>
        <v>0</v>
      </c>
    </row>
    <row r="14" spans="1:16" ht="24" customHeight="1" x14ac:dyDescent="0.3">
      <c r="A14" s="15" t="s">
        <v>71</v>
      </c>
      <c r="B14" s="16" t="s">
        <v>108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64">
        <v>0</v>
      </c>
      <c r="P14" s="18">
        <f t="shared" si="0"/>
        <v>0</v>
      </c>
    </row>
    <row r="15" spans="1:16" ht="24" customHeight="1" x14ac:dyDescent="0.3">
      <c r="A15" s="15" t="s">
        <v>81</v>
      </c>
      <c r="B15" s="16" t="s">
        <v>108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64">
        <v>0</v>
      </c>
      <c r="P15" s="18">
        <f t="shared" si="0"/>
        <v>0</v>
      </c>
    </row>
    <row r="16" spans="1:16" ht="24" customHeight="1" x14ac:dyDescent="0.3">
      <c r="A16" s="15" t="s">
        <v>24</v>
      </c>
      <c r="B16" s="16" t="s">
        <v>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64">
        <v>0</v>
      </c>
      <c r="P16" s="18">
        <f t="shared" si="0"/>
        <v>0</v>
      </c>
    </row>
    <row r="17" spans="1:16" ht="24" customHeight="1" x14ac:dyDescent="0.3">
      <c r="A17" s="15" t="s">
        <v>66</v>
      </c>
      <c r="B17" s="16" t="s">
        <v>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64">
        <v>0</v>
      </c>
      <c r="P17" s="18">
        <f t="shared" si="0"/>
        <v>0</v>
      </c>
    </row>
    <row r="18" spans="1:16" ht="24" customHeight="1" x14ac:dyDescent="0.3">
      <c r="A18" s="15" t="s">
        <v>125</v>
      </c>
      <c r="B18" s="16" t="s">
        <v>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64">
        <v>0</v>
      </c>
      <c r="P18" s="18">
        <f t="shared" si="0"/>
        <v>0</v>
      </c>
    </row>
    <row r="19" spans="1:16" ht="24" customHeight="1" x14ac:dyDescent="0.3">
      <c r="A19" s="15" t="s">
        <v>73</v>
      </c>
      <c r="B19" s="16" t="s">
        <v>108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64">
        <v>0</v>
      </c>
      <c r="P19" s="18">
        <f t="shared" si="0"/>
        <v>0</v>
      </c>
    </row>
    <row r="20" spans="1:16" ht="24" customHeight="1" x14ac:dyDescent="0.3">
      <c r="A20" s="15" t="s">
        <v>119</v>
      </c>
      <c r="B20" s="16" t="s">
        <v>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64">
        <v>0</v>
      </c>
      <c r="P20" s="18">
        <f t="shared" si="0"/>
        <v>0</v>
      </c>
    </row>
    <row r="21" spans="1:16" ht="24" customHeight="1" x14ac:dyDescent="0.3">
      <c r="A21" s="15" t="s">
        <v>120</v>
      </c>
      <c r="B21" s="16" t="s">
        <v>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64">
        <v>0</v>
      </c>
      <c r="P21" s="18">
        <f t="shared" si="0"/>
        <v>0</v>
      </c>
    </row>
    <row r="22" spans="1:16" ht="24" customHeight="1" x14ac:dyDescent="0.3">
      <c r="A22" s="15" t="s">
        <v>98</v>
      </c>
      <c r="B22" s="16" t="s">
        <v>108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64">
        <v>0</v>
      </c>
      <c r="P22" s="18">
        <f t="shared" si="0"/>
        <v>0</v>
      </c>
    </row>
    <row r="23" spans="1:16" ht="24" customHeight="1" x14ac:dyDescent="0.3">
      <c r="A23" s="15" t="s">
        <v>126</v>
      </c>
      <c r="B23" s="16" t="s">
        <v>4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64">
        <v>0</v>
      </c>
      <c r="P23" s="18">
        <f t="shared" si="0"/>
        <v>0</v>
      </c>
    </row>
    <row r="24" spans="1:16" ht="24" customHeight="1" x14ac:dyDescent="0.3">
      <c r="A24" s="15" t="s">
        <v>59</v>
      </c>
      <c r="B24" s="16" t="s">
        <v>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64">
        <v>0</v>
      </c>
      <c r="P24" s="18">
        <f t="shared" si="0"/>
        <v>0</v>
      </c>
    </row>
    <row r="25" spans="1:16" ht="24" customHeight="1" x14ac:dyDescent="0.3">
      <c r="A25" s="15" t="s">
        <v>58</v>
      </c>
      <c r="B25" s="16" t="s">
        <v>4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64">
        <v>0</v>
      </c>
      <c r="P25" s="18">
        <f t="shared" si="0"/>
        <v>0</v>
      </c>
    </row>
    <row r="26" spans="1:16" ht="24" customHeight="1" x14ac:dyDescent="0.3">
      <c r="A26" s="15" t="s">
        <v>121</v>
      </c>
      <c r="B26" s="16" t="s">
        <v>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64">
        <v>0</v>
      </c>
      <c r="P26" s="18">
        <f t="shared" si="0"/>
        <v>0</v>
      </c>
    </row>
    <row r="27" spans="1:16" ht="24" customHeight="1" x14ac:dyDescent="0.3">
      <c r="A27" s="15" t="s">
        <v>62</v>
      </c>
      <c r="B27" s="16" t="s">
        <v>4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64">
        <v>0</v>
      </c>
      <c r="P27" s="18">
        <f t="shared" si="0"/>
        <v>0</v>
      </c>
    </row>
    <row r="28" spans="1:16" ht="24" customHeight="1" x14ac:dyDescent="0.3">
      <c r="A28" s="15" t="s">
        <v>127</v>
      </c>
      <c r="B28" s="16" t="s">
        <v>4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64">
        <v>0</v>
      </c>
      <c r="P28" s="18">
        <f t="shared" si="0"/>
        <v>0</v>
      </c>
    </row>
    <row r="29" spans="1:16" ht="24" customHeight="1" x14ac:dyDescent="0.3">
      <c r="A29" s="15" t="s">
        <v>61</v>
      </c>
      <c r="B29" s="16" t="s">
        <v>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64">
        <v>0</v>
      </c>
      <c r="P29" s="18">
        <f t="shared" si="0"/>
        <v>0</v>
      </c>
    </row>
    <row r="30" spans="1:16" ht="24" customHeight="1" x14ac:dyDescent="0.3">
      <c r="A30" s="15" t="s">
        <v>101</v>
      </c>
      <c r="B30" s="16" t="s">
        <v>108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64">
        <v>0</v>
      </c>
      <c r="P30" s="18">
        <f t="shared" si="0"/>
        <v>0</v>
      </c>
    </row>
    <row r="31" spans="1:16" ht="24" customHeight="1" x14ac:dyDescent="0.3">
      <c r="A31" s="15" t="s">
        <v>128</v>
      </c>
      <c r="B31" s="16" t="s">
        <v>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64">
        <v>0</v>
      </c>
      <c r="P31" s="18">
        <f t="shared" si="0"/>
        <v>0</v>
      </c>
    </row>
    <row r="32" spans="1:16" ht="24" customHeight="1" x14ac:dyDescent="0.3">
      <c r="A32" s="15" t="s">
        <v>60</v>
      </c>
      <c r="B32" s="16" t="s">
        <v>108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64">
        <v>0</v>
      </c>
      <c r="P32" s="18">
        <f t="shared" si="0"/>
        <v>0</v>
      </c>
    </row>
    <row r="33" spans="1:16" ht="24" customHeight="1" x14ac:dyDescent="0.3">
      <c r="A33" s="15" t="s">
        <v>95</v>
      </c>
      <c r="B33" s="16" t="s">
        <v>134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64">
        <v>0</v>
      </c>
      <c r="P33" s="18">
        <f t="shared" si="0"/>
        <v>0</v>
      </c>
    </row>
    <row r="34" spans="1:16" ht="24" customHeight="1" x14ac:dyDescent="0.3">
      <c r="A34" s="15" t="s">
        <v>106</v>
      </c>
      <c r="B34" s="16" t="s">
        <v>108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64">
        <v>0</v>
      </c>
      <c r="P34" s="18">
        <f t="shared" si="0"/>
        <v>0</v>
      </c>
    </row>
    <row r="35" spans="1:16" ht="24" customHeight="1" x14ac:dyDescent="0.3">
      <c r="A35" s="15" t="s">
        <v>122</v>
      </c>
      <c r="B35" s="16" t="s">
        <v>108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64">
        <v>0</v>
      </c>
      <c r="P35" s="18">
        <f t="shared" si="0"/>
        <v>0</v>
      </c>
    </row>
    <row r="36" spans="1:16" ht="24" customHeight="1" x14ac:dyDescent="0.3">
      <c r="A36" s="15" t="s">
        <v>123</v>
      </c>
      <c r="B36" s="16" t="s">
        <v>108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64">
        <v>0</v>
      </c>
      <c r="P36" s="18">
        <f t="shared" si="0"/>
        <v>0</v>
      </c>
    </row>
    <row r="37" spans="1:16" ht="24" customHeight="1" x14ac:dyDescent="0.3">
      <c r="A37" s="15" t="s">
        <v>89</v>
      </c>
      <c r="B37" s="16" t="s">
        <v>108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64">
        <v>0</v>
      </c>
      <c r="P37" s="18">
        <f t="shared" si="0"/>
        <v>0</v>
      </c>
    </row>
    <row r="38" spans="1:16" ht="24" customHeight="1" x14ac:dyDescent="0.3">
      <c r="A38" s="19" t="s">
        <v>91</v>
      </c>
      <c r="B38" s="20" t="s">
        <v>108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64">
        <v>0</v>
      </c>
      <c r="P38" s="22">
        <f t="shared" si="0"/>
        <v>0</v>
      </c>
    </row>
  </sheetData>
  <mergeCells count="7">
    <mergeCell ref="A1:O2"/>
    <mergeCell ref="P1:P2"/>
    <mergeCell ref="C3:N3"/>
    <mergeCell ref="O3:O5"/>
    <mergeCell ref="P3:P5"/>
    <mergeCell ref="B3:B5"/>
    <mergeCell ref="A3:A5"/>
  </mergeCells>
  <pageMargins left="0.511811024" right="0.511811024" top="0.78740157499999996" bottom="0.78740157499999996" header="0.31496062000000002" footer="0.31496062000000002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38B9-8F83-4E4C-8D95-0494D3E08128}">
  <dimension ref="A1:M44"/>
  <sheetViews>
    <sheetView view="pageBreakPreview" zoomScale="85" zoomScaleNormal="100" zoomScaleSheetLayoutView="85" workbookViewId="0">
      <pane xSplit="4" ySplit="3" topLeftCell="E4" activePane="bottomRight" state="frozen"/>
      <selection activeCell="P2" sqref="P2:P3"/>
      <selection pane="topRight" activeCell="P2" sqref="P2:P3"/>
      <selection pane="bottomLeft" activeCell="P2" sqref="P2:P3"/>
      <selection pane="bottomRight" activeCell="P2" sqref="P2:P3"/>
    </sheetView>
  </sheetViews>
  <sheetFormatPr defaultColWidth="9.109375" defaultRowHeight="14.4" x14ac:dyDescent="0.3"/>
  <cols>
    <col min="1" max="1" width="64.109375" style="2" customWidth="1"/>
    <col min="2" max="2" width="7.88671875" style="1" bestFit="1" customWidth="1"/>
    <col min="3" max="3" width="39" style="1" customWidth="1"/>
    <col min="4" max="4" width="23.5546875" style="2" bestFit="1" customWidth="1"/>
    <col min="5" max="10" width="17.88671875" style="2" customWidth="1"/>
    <col min="11" max="11" width="19.44140625" style="2" customWidth="1"/>
    <col min="12" max="12" width="21.88671875" style="2" bestFit="1" customWidth="1"/>
    <col min="13" max="13" width="21.88671875" style="1" bestFit="1" customWidth="1"/>
    <col min="14" max="16384" width="9.109375" style="1"/>
  </cols>
  <sheetData>
    <row r="1" spans="1:13" ht="18.75" customHeight="1" x14ac:dyDescent="0.3">
      <c r="A1" s="112" t="s">
        <v>204</v>
      </c>
      <c r="B1" s="112"/>
      <c r="C1" s="113" t="s">
        <v>201</v>
      </c>
      <c r="D1" s="114"/>
      <c r="E1" s="114"/>
      <c r="F1" s="114"/>
      <c r="G1" s="114"/>
      <c r="H1" s="114"/>
      <c r="I1" s="114"/>
      <c r="J1" s="114"/>
      <c r="K1" s="115"/>
      <c r="L1" s="41" t="s">
        <v>202</v>
      </c>
    </row>
    <row r="2" spans="1:13" ht="19.5" customHeight="1" x14ac:dyDescent="0.3">
      <c r="A2" s="112"/>
      <c r="B2" s="112"/>
      <c r="C2" s="105" t="s">
        <v>168</v>
      </c>
      <c r="D2" s="105" t="s">
        <v>53</v>
      </c>
      <c r="E2" s="60" t="s">
        <v>129</v>
      </c>
      <c r="F2" s="60" t="s">
        <v>130</v>
      </c>
      <c r="G2" s="60" t="s">
        <v>131</v>
      </c>
      <c r="H2" s="60" t="s">
        <v>132</v>
      </c>
      <c r="I2" s="60" t="s">
        <v>133</v>
      </c>
      <c r="J2" s="60" t="s">
        <v>212</v>
      </c>
      <c r="K2" s="116" t="s">
        <v>52</v>
      </c>
      <c r="L2" s="120">
        <f>SUM(L4:L44)</f>
        <v>0</v>
      </c>
    </row>
    <row r="3" spans="1:13" ht="32.25" customHeight="1" thickBot="1" x14ac:dyDescent="0.35">
      <c r="A3" s="112"/>
      <c r="B3" s="112"/>
      <c r="C3" s="105"/>
      <c r="D3" s="105"/>
      <c r="E3" s="45" t="s">
        <v>181</v>
      </c>
      <c r="F3" s="45" t="s">
        <v>181</v>
      </c>
      <c r="G3" s="45" t="s">
        <v>181</v>
      </c>
      <c r="H3" s="45" t="s">
        <v>181</v>
      </c>
      <c r="I3" s="45" t="s">
        <v>181</v>
      </c>
      <c r="J3" s="45" t="s">
        <v>181</v>
      </c>
      <c r="K3" s="116"/>
      <c r="L3" s="121"/>
      <c r="M3" s="44"/>
    </row>
    <row r="4" spans="1:13" ht="33" customHeight="1" x14ac:dyDescent="0.3">
      <c r="A4" s="108" t="s">
        <v>167</v>
      </c>
      <c r="B4" s="40" t="s">
        <v>50</v>
      </c>
      <c r="C4" s="8" t="s">
        <v>190</v>
      </c>
      <c r="D4" s="42" t="s">
        <v>153</v>
      </c>
      <c r="E4" s="75"/>
      <c r="F4" s="75"/>
      <c r="G4" s="75"/>
      <c r="H4" s="75"/>
      <c r="I4" s="75"/>
      <c r="J4" s="84">
        <f>SUM(E4:I4)</f>
        <v>0</v>
      </c>
      <c r="K4" s="49">
        <v>0</v>
      </c>
      <c r="L4" s="117">
        <f>SUMPRODUCT(J4:J11,K4:K11)</f>
        <v>0</v>
      </c>
    </row>
    <row r="5" spans="1:13" x14ac:dyDescent="0.3">
      <c r="A5" s="108"/>
      <c r="B5" s="10" t="s">
        <v>49</v>
      </c>
      <c r="C5" s="8" t="s">
        <v>191</v>
      </c>
      <c r="D5" s="42" t="s">
        <v>153</v>
      </c>
      <c r="E5" s="76"/>
      <c r="F5" s="76"/>
      <c r="G5" s="76"/>
      <c r="H5" s="76"/>
      <c r="I5" s="76"/>
      <c r="J5" s="84">
        <f>SUM(E5:I5)</f>
        <v>0</v>
      </c>
      <c r="K5" s="49">
        <v>0</v>
      </c>
      <c r="L5" s="119"/>
    </row>
    <row r="6" spans="1:13" x14ac:dyDescent="0.3">
      <c r="A6" s="108"/>
      <c r="B6" s="10" t="s">
        <v>48</v>
      </c>
      <c r="C6" s="8" t="s">
        <v>192</v>
      </c>
      <c r="D6" s="42" t="s">
        <v>153</v>
      </c>
      <c r="E6" s="76"/>
      <c r="F6" s="76"/>
      <c r="G6" s="76"/>
      <c r="H6" s="76"/>
      <c r="I6" s="76"/>
      <c r="J6" s="84">
        <f t="shared" ref="J6:J44" si="0">SUM(E6:I6)</f>
        <v>0</v>
      </c>
      <c r="K6" s="49">
        <v>0</v>
      </c>
      <c r="L6" s="119"/>
    </row>
    <row r="7" spans="1:13" x14ac:dyDescent="0.3">
      <c r="A7" s="108"/>
      <c r="B7" s="10" t="s">
        <v>47</v>
      </c>
      <c r="C7" s="8" t="s">
        <v>193</v>
      </c>
      <c r="D7" s="42" t="s">
        <v>153</v>
      </c>
      <c r="E7" s="76"/>
      <c r="F7" s="76"/>
      <c r="G7" s="76"/>
      <c r="H7" s="76"/>
      <c r="I7" s="76"/>
      <c r="J7" s="84">
        <f t="shared" si="0"/>
        <v>0</v>
      </c>
      <c r="K7" s="49">
        <v>0</v>
      </c>
      <c r="L7" s="119"/>
    </row>
    <row r="8" spans="1:13" x14ac:dyDescent="0.3">
      <c r="A8" s="108"/>
      <c r="B8" s="10" t="s">
        <v>46</v>
      </c>
      <c r="C8" s="8" t="s">
        <v>194</v>
      </c>
      <c r="D8" s="42" t="s">
        <v>153</v>
      </c>
      <c r="E8" s="76"/>
      <c r="F8" s="76"/>
      <c r="G8" s="76"/>
      <c r="H8" s="76"/>
      <c r="I8" s="76"/>
      <c r="J8" s="84">
        <f t="shared" si="0"/>
        <v>0</v>
      </c>
      <c r="K8" s="49">
        <v>0</v>
      </c>
      <c r="L8" s="119"/>
    </row>
    <row r="9" spans="1:13" x14ac:dyDescent="0.3">
      <c r="A9" s="108"/>
      <c r="B9" s="10" t="s">
        <v>152</v>
      </c>
      <c r="C9" s="8" t="s">
        <v>195</v>
      </c>
      <c r="D9" s="42" t="s">
        <v>153</v>
      </c>
      <c r="E9" s="76"/>
      <c r="F9" s="76"/>
      <c r="G9" s="76"/>
      <c r="H9" s="76"/>
      <c r="I9" s="76"/>
      <c r="J9" s="84">
        <f t="shared" si="0"/>
        <v>0</v>
      </c>
      <c r="K9" s="49">
        <v>0</v>
      </c>
      <c r="L9" s="119"/>
    </row>
    <row r="10" spans="1:13" x14ac:dyDescent="0.3">
      <c r="A10" s="108"/>
      <c r="B10" s="10" t="s">
        <v>189</v>
      </c>
      <c r="C10" s="8" t="s">
        <v>196</v>
      </c>
      <c r="D10" s="42" t="s">
        <v>153</v>
      </c>
      <c r="E10" s="76"/>
      <c r="F10" s="76"/>
      <c r="G10" s="76"/>
      <c r="H10" s="76"/>
      <c r="I10" s="76"/>
      <c r="J10" s="84">
        <f t="shared" si="0"/>
        <v>0</v>
      </c>
      <c r="K10" s="49">
        <v>0</v>
      </c>
      <c r="L10" s="119"/>
    </row>
    <row r="11" spans="1:13" ht="15" thickBot="1" x14ac:dyDescent="0.35">
      <c r="A11" s="107"/>
      <c r="B11" s="11" t="s">
        <v>45</v>
      </c>
      <c r="C11" s="12" t="s">
        <v>0</v>
      </c>
      <c r="D11" s="43"/>
      <c r="E11" s="77"/>
      <c r="F11" s="77"/>
      <c r="G11" s="77"/>
      <c r="H11" s="77"/>
      <c r="I11" s="78"/>
      <c r="J11" s="85">
        <f t="shared" si="0"/>
        <v>0</v>
      </c>
      <c r="K11" s="51">
        <v>0</v>
      </c>
      <c r="L11" s="118"/>
    </row>
    <row r="12" spans="1:13" x14ac:dyDescent="0.3">
      <c r="A12" s="106" t="s">
        <v>169</v>
      </c>
      <c r="B12" s="46" t="s">
        <v>44</v>
      </c>
      <c r="C12" s="47" t="s">
        <v>155</v>
      </c>
      <c r="D12" s="38" t="s">
        <v>153</v>
      </c>
      <c r="E12" s="79"/>
      <c r="F12" s="79"/>
      <c r="G12" s="79"/>
      <c r="H12" s="79"/>
      <c r="I12" s="79"/>
      <c r="J12" s="84">
        <f t="shared" si="0"/>
        <v>0</v>
      </c>
      <c r="K12" s="49">
        <v>0</v>
      </c>
      <c r="L12" s="117">
        <f>SUMPRODUCT(J12:J17,K12:K17)</f>
        <v>0</v>
      </c>
    </row>
    <row r="13" spans="1:13" x14ac:dyDescent="0.3">
      <c r="A13" s="108"/>
      <c r="B13" s="10" t="s">
        <v>43</v>
      </c>
      <c r="C13" s="8" t="s">
        <v>157</v>
      </c>
      <c r="D13" s="42" t="s">
        <v>134</v>
      </c>
      <c r="E13" s="76"/>
      <c r="F13" s="76"/>
      <c r="G13" s="76"/>
      <c r="H13" s="76"/>
      <c r="I13" s="76"/>
      <c r="J13" s="84">
        <f t="shared" si="0"/>
        <v>0</v>
      </c>
      <c r="K13" s="49">
        <v>0</v>
      </c>
      <c r="L13" s="119"/>
    </row>
    <row r="14" spans="1:13" x14ac:dyDescent="0.3">
      <c r="A14" s="108"/>
      <c r="B14" s="10" t="s">
        <v>41</v>
      </c>
      <c r="C14" s="8" t="s">
        <v>42</v>
      </c>
      <c r="D14" s="42" t="s">
        <v>134</v>
      </c>
      <c r="E14" s="76"/>
      <c r="F14" s="76"/>
      <c r="G14" s="76"/>
      <c r="H14" s="76"/>
      <c r="I14" s="76"/>
      <c r="J14" s="84">
        <f t="shared" si="0"/>
        <v>0</v>
      </c>
      <c r="K14" s="49">
        <v>0</v>
      </c>
      <c r="L14" s="119"/>
    </row>
    <row r="15" spans="1:13" x14ac:dyDescent="0.3">
      <c r="A15" s="108"/>
      <c r="B15" s="10" t="s">
        <v>40</v>
      </c>
      <c r="C15" s="8" t="s">
        <v>158</v>
      </c>
      <c r="D15" s="42" t="s">
        <v>160</v>
      </c>
      <c r="E15" s="76"/>
      <c r="F15" s="76"/>
      <c r="G15" s="76"/>
      <c r="H15" s="76"/>
      <c r="I15" s="76"/>
      <c r="J15" s="84">
        <f t="shared" si="0"/>
        <v>0</v>
      </c>
      <c r="K15" s="49">
        <v>0</v>
      </c>
      <c r="L15" s="119"/>
    </row>
    <row r="16" spans="1:13" x14ac:dyDescent="0.3">
      <c r="A16" s="108"/>
      <c r="B16" s="10" t="s">
        <v>156</v>
      </c>
      <c r="C16" s="8" t="s">
        <v>159</v>
      </c>
      <c r="D16" s="42" t="s">
        <v>153</v>
      </c>
      <c r="E16" s="76"/>
      <c r="F16" s="76"/>
      <c r="G16" s="76"/>
      <c r="H16" s="76"/>
      <c r="I16" s="76"/>
      <c r="J16" s="84">
        <f t="shared" si="0"/>
        <v>0</v>
      </c>
      <c r="K16" s="49">
        <v>0</v>
      </c>
      <c r="L16" s="119"/>
    </row>
    <row r="17" spans="1:12" ht="15" thickBot="1" x14ac:dyDescent="0.35">
      <c r="A17" s="107"/>
      <c r="B17" s="11" t="s">
        <v>39</v>
      </c>
      <c r="C17" s="50" t="s">
        <v>0</v>
      </c>
      <c r="D17" s="43"/>
      <c r="E17" s="77"/>
      <c r="F17" s="77"/>
      <c r="G17" s="77"/>
      <c r="H17" s="77"/>
      <c r="I17" s="77"/>
      <c r="J17" s="85">
        <f t="shared" si="0"/>
        <v>0</v>
      </c>
      <c r="K17" s="51">
        <v>0</v>
      </c>
      <c r="L17" s="118"/>
    </row>
    <row r="18" spans="1:12" x14ac:dyDescent="0.3">
      <c r="A18" s="106" t="s">
        <v>170</v>
      </c>
      <c r="B18" s="46" t="s">
        <v>38</v>
      </c>
      <c r="C18" s="47" t="s">
        <v>162</v>
      </c>
      <c r="D18" s="38" t="s">
        <v>134</v>
      </c>
      <c r="E18" s="79"/>
      <c r="F18" s="81"/>
      <c r="G18" s="81"/>
      <c r="H18" s="81"/>
      <c r="I18" s="81"/>
      <c r="J18" s="84">
        <f t="shared" si="0"/>
        <v>0</v>
      </c>
      <c r="K18" s="48">
        <v>0</v>
      </c>
      <c r="L18" s="117">
        <f>SUMPRODUCT(J18:J20,K18:K20)</f>
        <v>0</v>
      </c>
    </row>
    <row r="19" spans="1:12" ht="28.8" x14ac:dyDescent="0.3">
      <c r="A19" s="108"/>
      <c r="B19" s="10" t="s">
        <v>37</v>
      </c>
      <c r="C19" s="8" t="s">
        <v>161</v>
      </c>
      <c r="D19" s="42" t="s">
        <v>134</v>
      </c>
      <c r="E19" s="76"/>
      <c r="F19" s="80"/>
      <c r="G19" s="80"/>
      <c r="H19" s="80"/>
      <c r="I19" s="80"/>
      <c r="J19" s="84">
        <f t="shared" si="0"/>
        <v>0</v>
      </c>
      <c r="K19" s="49">
        <v>0</v>
      </c>
      <c r="L19" s="119"/>
    </row>
    <row r="20" spans="1:12" ht="15" thickBot="1" x14ac:dyDescent="0.35">
      <c r="A20" s="107"/>
      <c r="B20" s="11" t="s">
        <v>36</v>
      </c>
      <c r="C20" s="12" t="s">
        <v>0</v>
      </c>
      <c r="D20" s="43"/>
      <c r="E20" s="77"/>
      <c r="F20" s="78"/>
      <c r="G20" s="78"/>
      <c r="H20" s="78"/>
      <c r="I20" s="78"/>
      <c r="J20" s="85">
        <f t="shared" si="0"/>
        <v>0</v>
      </c>
      <c r="K20" s="51">
        <v>0</v>
      </c>
      <c r="L20" s="118"/>
    </row>
    <row r="21" spans="1:12" ht="28.8" x14ac:dyDescent="0.3">
      <c r="A21" s="106" t="s">
        <v>171</v>
      </c>
      <c r="B21" s="46" t="s">
        <v>35</v>
      </c>
      <c r="C21" s="47" t="s">
        <v>163</v>
      </c>
      <c r="D21" s="38" t="s">
        <v>160</v>
      </c>
      <c r="E21" s="79"/>
      <c r="F21" s="81"/>
      <c r="G21" s="81"/>
      <c r="H21" s="81"/>
      <c r="I21" s="81"/>
      <c r="J21" s="84">
        <f t="shared" si="0"/>
        <v>0</v>
      </c>
      <c r="K21" s="48">
        <v>0</v>
      </c>
      <c r="L21" s="117">
        <f>SUMPRODUCT(J21:J23,K21:K23)</f>
        <v>0</v>
      </c>
    </row>
    <row r="22" spans="1:12" ht="28.8" x14ac:dyDescent="0.3">
      <c r="A22" s="108"/>
      <c r="B22" s="10" t="s">
        <v>34</v>
      </c>
      <c r="C22" s="9" t="s">
        <v>164</v>
      </c>
      <c r="D22" s="42" t="s">
        <v>134</v>
      </c>
      <c r="E22" s="76"/>
      <c r="F22" s="80"/>
      <c r="G22" s="80"/>
      <c r="H22" s="80"/>
      <c r="I22" s="80"/>
      <c r="J22" s="84">
        <f t="shared" si="0"/>
        <v>0</v>
      </c>
      <c r="K22" s="49">
        <v>0</v>
      </c>
      <c r="L22" s="119"/>
    </row>
    <row r="23" spans="1:12" ht="15" thickBot="1" x14ac:dyDescent="0.35">
      <c r="A23" s="107"/>
      <c r="B23" s="11" t="s">
        <v>33</v>
      </c>
      <c r="C23" s="12" t="s">
        <v>0</v>
      </c>
      <c r="D23" s="43"/>
      <c r="E23" s="77"/>
      <c r="F23" s="78"/>
      <c r="G23" s="78"/>
      <c r="H23" s="78"/>
      <c r="I23" s="78"/>
      <c r="J23" s="85">
        <f t="shared" si="0"/>
        <v>0</v>
      </c>
      <c r="K23" s="51">
        <v>0</v>
      </c>
      <c r="L23" s="118"/>
    </row>
    <row r="24" spans="1:12" x14ac:dyDescent="0.3">
      <c r="A24" s="106" t="s">
        <v>172</v>
      </c>
      <c r="B24" s="46" t="s">
        <v>32</v>
      </c>
      <c r="C24" s="47" t="s">
        <v>31</v>
      </c>
      <c r="D24" s="38" t="s">
        <v>160</v>
      </c>
      <c r="E24" s="79"/>
      <c r="F24" s="81"/>
      <c r="G24" s="81"/>
      <c r="H24" s="81"/>
      <c r="I24" s="81"/>
      <c r="J24" s="84">
        <f t="shared" si="0"/>
        <v>0</v>
      </c>
      <c r="K24" s="48">
        <v>0</v>
      </c>
      <c r="L24" s="117">
        <f>SUMPRODUCT(J24:J27,K24:K27)</f>
        <v>0</v>
      </c>
    </row>
    <row r="25" spans="1:12" x14ac:dyDescent="0.3">
      <c r="A25" s="108"/>
      <c r="B25" s="10" t="s">
        <v>30</v>
      </c>
      <c r="C25" s="9" t="s">
        <v>29</v>
      </c>
      <c r="D25" s="42" t="s">
        <v>160</v>
      </c>
      <c r="E25" s="76"/>
      <c r="F25" s="80"/>
      <c r="G25" s="80"/>
      <c r="H25" s="80"/>
      <c r="I25" s="80"/>
      <c r="J25" s="84">
        <f t="shared" si="0"/>
        <v>0</v>
      </c>
      <c r="K25" s="49">
        <v>0</v>
      </c>
      <c r="L25" s="119"/>
    </row>
    <row r="26" spans="1:12" ht="28.8" x14ac:dyDescent="0.3">
      <c r="A26" s="108"/>
      <c r="B26" s="10" t="s">
        <v>28</v>
      </c>
      <c r="C26" s="9" t="s">
        <v>27</v>
      </c>
      <c r="D26" s="42" t="s">
        <v>134</v>
      </c>
      <c r="E26" s="76"/>
      <c r="F26" s="80"/>
      <c r="G26" s="80"/>
      <c r="H26" s="80"/>
      <c r="I26" s="80"/>
      <c r="J26" s="84">
        <f t="shared" si="0"/>
        <v>0</v>
      </c>
      <c r="K26" s="49">
        <v>0</v>
      </c>
      <c r="L26" s="119"/>
    </row>
    <row r="27" spans="1:12" ht="15" thickBot="1" x14ac:dyDescent="0.35">
      <c r="A27" s="107"/>
      <c r="B27" s="11" t="s">
        <v>26</v>
      </c>
      <c r="C27" s="12" t="s">
        <v>0</v>
      </c>
      <c r="D27" s="43"/>
      <c r="E27" s="77"/>
      <c r="F27" s="78"/>
      <c r="G27" s="78"/>
      <c r="H27" s="78"/>
      <c r="I27" s="78"/>
      <c r="J27" s="85">
        <f t="shared" si="0"/>
        <v>0</v>
      </c>
      <c r="K27" s="51">
        <v>0</v>
      </c>
      <c r="L27" s="118"/>
    </row>
    <row r="28" spans="1:12" x14ac:dyDescent="0.3">
      <c r="A28" s="109" t="s">
        <v>173</v>
      </c>
      <c r="B28" s="52" t="s">
        <v>25</v>
      </c>
      <c r="C28" s="47" t="s">
        <v>24</v>
      </c>
      <c r="D28" s="38" t="s">
        <v>134</v>
      </c>
      <c r="E28" s="79"/>
      <c r="F28" s="79"/>
      <c r="G28" s="79"/>
      <c r="H28" s="79"/>
      <c r="I28" s="79"/>
      <c r="J28" s="84">
        <f t="shared" si="0"/>
        <v>0</v>
      </c>
      <c r="K28" s="48">
        <v>0</v>
      </c>
      <c r="L28" s="117">
        <f>SUMPRODUCT(J28:J32,K28:K32)</f>
        <v>0</v>
      </c>
    </row>
    <row r="29" spans="1:12" x14ac:dyDescent="0.3">
      <c r="A29" s="110"/>
      <c r="B29" s="7" t="s">
        <v>23</v>
      </c>
      <c r="C29" s="9" t="s">
        <v>22</v>
      </c>
      <c r="D29" s="42" t="s">
        <v>134</v>
      </c>
      <c r="E29" s="76"/>
      <c r="F29" s="76"/>
      <c r="G29" s="76"/>
      <c r="H29" s="76"/>
      <c r="I29" s="76"/>
      <c r="J29" s="84">
        <f t="shared" si="0"/>
        <v>0</v>
      </c>
      <c r="K29" s="49">
        <v>0</v>
      </c>
      <c r="L29" s="119"/>
    </row>
    <row r="30" spans="1:12" x14ac:dyDescent="0.3">
      <c r="A30" s="110"/>
      <c r="B30" s="7" t="s">
        <v>21</v>
      </c>
      <c r="C30" s="9" t="s">
        <v>20</v>
      </c>
      <c r="D30" s="42" t="s">
        <v>108</v>
      </c>
      <c r="E30" s="76"/>
      <c r="F30" s="76"/>
      <c r="G30" s="76"/>
      <c r="H30" s="76"/>
      <c r="I30" s="76"/>
      <c r="J30" s="84">
        <f t="shared" si="0"/>
        <v>0</v>
      </c>
      <c r="K30" s="49">
        <v>0</v>
      </c>
      <c r="L30" s="119"/>
    </row>
    <row r="31" spans="1:12" x14ac:dyDescent="0.3">
      <c r="A31" s="110"/>
      <c r="B31" s="7" t="s">
        <v>19</v>
      </c>
      <c r="C31" s="9" t="s">
        <v>165</v>
      </c>
      <c r="D31" s="42" t="s">
        <v>108</v>
      </c>
      <c r="E31" s="76"/>
      <c r="F31" s="76"/>
      <c r="G31" s="76"/>
      <c r="H31" s="76"/>
      <c r="I31" s="76"/>
      <c r="J31" s="84">
        <f t="shared" si="0"/>
        <v>0</v>
      </c>
      <c r="K31" s="49">
        <v>0</v>
      </c>
      <c r="L31" s="119"/>
    </row>
    <row r="32" spans="1:12" ht="15" thickBot="1" x14ac:dyDescent="0.35">
      <c r="A32" s="111"/>
      <c r="B32" s="53" t="s">
        <v>18</v>
      </c>
      <c r="C32" s="12" t="s">
        <v>0</v>
      </c>
      <c r="D32" s="43"/>
      <c r="E32" s="77"/>
      <c r="F32" s="77"/>
      <c r="G32" s="77"/>
      <c r="H32" s="77"/>
      <c r="I32" s="77"/>
      <c r="J32" s="85">
        <f t="shared" si="0"/>
        <v>0</v>
      </c>
      <c r="K32" s="51">
        <v>0</v>
      </c>
      <c r="L32" s="118"/>
    </row>
    <row r="33" spans="1:12" x14ac:dyDescent="0.3">
      <c r="A33" s="106" t="s">
        <v>174</v>
      </c>
      <c r="B33" s="46" t="s">
        <v>17</v>
      </c>
      <c r="C33" s="47" t="s">
        <v>16</v>
      </c>
      <c r="D33" s="38" t="s">
        <v>134</v>
      </c>
      <c r="E33" s="79"/>
      <c r="F33" s="81"/>
      <c r="G33" s="81"/>
      <c r="H33" s="81"/>
      <c r="I33" s="81"/>
      <c r="J33" s="84">
        <f t="shared" si="0"/>
        <v>0</v>
      </c>
      <c r="K33" s="48">
        <v>0</v>
      </c>
      <c r="L33" s="117">
        <f>SUMPRODUCT(J33:J34,K33:K34)</f>
        <v>0</v>
      </c>
    </row>
    <row r="34" spans="1:12" ht="15" thickBot="1" x14ac:dyDescent="0.35">
      <c r="A34" s="107"/>
      <c r="B34" s="11" t="s">
        <v>15</v>
      </c>
      <c r="C34" s="12" t="s">
        <v>0</v>
      </c>
      <c r="D34" s="43"/>
      <c r="E34" s="77"/>
      <c r="F34" s="78"/>
      <c r="G34" s="78"/>
      <c r="H34" s="78"/>
      <c r="I34" s="78"/>
      <c r="J34" s="85">
        <f t="shared" si="0"/>
        <v>0</v>
      </c>
      <c r="K34" s="51">
        <v>0</v>
      </c>
      <c r="L34" s="118"/>
    </row>
    <row r="35" spans="1:12" x14ac:dyDescent="0.3">
      <c r="A35" s="106" t="s">
        <v>175</v>
      </c>
      <c r="B35" s="46" t="s">
        <v>14</v>
      </c>
      <c r="C35" s="47" t="s">
        <v>13</v>
      </c>
      <c r="D35" s="38" t="s">
        <v>160</v>
      </c>
      <c r="E35" s="79"/>
      <c r="F35" s="81"/>
      <c r="G35" s="81"/>
      <c r="H35" s="81"/>
      <c r="I35" s="81"/>
      <c r="J35" s="84">
        <f t="shared" si="0"/>
        <v>0</v>
      </c>
      <c r="K35" s="48">
        <v>0</v>
      </c>
      <c r="L35" s="117">
        <f>SUMPRODUCT(J35:J36,K35:K36)</f>
        <v>0</v>
      </c>
    </row>
    <row r="36" spans="1:12" ht="15" thickBot="1" x14ac:dyDescent="0.35">
      <c r="A36" s="107"/>
      <c r="B36" s="11" t="s">
        <v>12</v>
      </c>
      <c r="C36" s="12" t="s">
        <v>0</v>
      </c>
      <c r="D36" s="43"/>
      <c r="E36" s="77"/>
      <c r="F36" s="78"/>
      <c r="G36" s="78"/>
      <c r="H36" s="78"/>
      <c r="I36" s="78"/>
      <c r="J36" s="85">
        <f t="shared" si="0"/>
        <v>0</v>
      </c>
      <c r="K36" s="51">
        <v>0</v>
      </c>
      <c r="L36" s="118"/>
    </row>
    <row r="37" spans="1:12" x14ac:dyDescent="0.3">
      <c r="A37" s="106" t="s">
        <v>176</v>
      </c>
      <c r="B37" s="46" t="s">
        <v>11</v>
      </c>
      <c r="C37" s="47" t="s">
        <v>10</v>
      </c>
      <c r="D37" s="38" t="s">
        <v>134</v>
      </c>
      <c r="E37" s="79"/>
      <c r="F37" s="81"/>
      <c r="G37" s="81"/>
      <c r="H37" s="81"/>
      <c r="I37" s="81"/>
      <c r="J37" s="84">
        <f t="shared" si="0"/>
        <v>0</v>
      </c>
      <c r="K37" s="48">
        <v>0</v>
      </c>
      <c r="L37" s="117">
        <f>SUMPRODUCT(J37:J38,K37:K38)</f>
        <v>0</v>
      </c>
    </row>
    <row r="38" spans="1:12" ht="15" thickBot="1" x14ac:dyDescent="0.35">
      <c r="A38" s="107"/>
      <c r="B38" s="11" t="s">
        <v>9</v>
      </c>
      <c r="C38" s="12" t="s">
        <v>0</v>
      </c>
      <c r="D38" s="43"/>
      <c r="E38" s="77"/>
      <c r="F38" s="78"/>
      <c r="G38" s="78"/>
      <c r="H38" s="78"/>
      <c r="I38" s="78"/>
      <c r="J38" s="85">
        <f t="shared" si="0"/>
        <v>0</v>
      </c>
      <c r="K38" s="51">
        <v>0</v>
      </c>
      <c r="L38" s="118"/>
    </row>
    <row r="39" spans="1:12" ht="90.75" customHeight="1" thickBot="1" x14ac:dyDescent="0.35">
      <c r="A39" s="54" t="s">
        <v>177</v>
      </c>
      <c r="B39" s="55" t="s">
        <v>8</v>
      </c>
      <c r="C39" s="56" t="s">
        <v>150</v>
      </c>
      <c r="D39" s="57" t="s">
        <v>134</v>
      </c>
      <c r="E39" s="82"/>
      <c r="F39" s="83"/>
      <c r="G39" s="83"/>
      <c r="H39" s="83"/>
      <c r="I39" s="83"/>
      <c r="J39" s="85">
        <f t="shared" si="0"/>
        <v>0</v>
      </c>
      <c r="K39" s="58">
        <v>0</v>
      </c>
      <c r="L39" s="74">
        <f>SUMPRODUCT(J39,K39)</f>
        <v>0</v>
      </c>
    </row>
    <row r="40" spans="1:12" ht="90.75" customHeight="1" thickBot="1" x14ac:dyDescent="0.35">
      <c r="A40" s="59" t="s">
        <v>178</v>
      </c>
      <c r="B40" s="55" t="s">
        <v>182</v>
      </c>
      <c r="C40" s="56" t="s">
        <v>151</v>
      </c>
      <c r="D40" s="57" t="s">
        <v>134</v>
      </c>
      <c r="E40" s="82"/>
      <c r="F40" s="83"/>
      <c r="G40" s="83"/>
      <c r="H40" s="83"/>
      <c r="I40" s="83"/>
      <c r="J40" s="85">
        <f t="shared" si="0"/>
        <v>0</v>
      </c>
      <c r="K40" s="58">
        <v>0</v>
      </c>
      <c r="L40" s="74">
        <f>SUMPRODUCT(J40,K40)</f>
        <v>0</v>
      </c>
    </row>
    <row r="41" spans="1:12" ht="28.8" x14ac:dyDescent="0.3">
      <c r="A41" s="106" t="s">
        <v>179</v>
      </c>
      <c r="B41" s="46" t="s">
        <v>7</v>
      </c>
      <c r="C41" s="47" t="s">
        <v>6</v>
      </c>
      <c r="D41" s="38" t="s">
        <v>154</v>
      </c>
      <c r="E41" s="79"/>
      <c r="F41" s="81"/>
      <c r="G41" s="81"/>
      <c r="H41" s="81"/>
      <c r="I41" s="81"/>
      <c r="J41" s="84">
        <f t="shared" si="0"/>
        <v>0</v>
      </c>
      <c r="K41" s="48">
        <v>0</v>
      </c>
      <c r="L41" s="117">
        <f>SUMPRODUCT(J41:J42,K41:K42)</f>
        <v>0</v>
      </c>
    </row>
    <row r="42" spans="1:12" ht="15" thickBot="1" x14ac:dyDescent="0.35">
      <c r="A42" s="107"/>
      <c r="B42" s="11" t="s">
        <v>5</v>
      </c>
      <c r="C42" s="12" t="s">
        <v>0</v>
      </c>
      <c r="D42" s="43"/>
      <c r="E42" s="77"/>
      <c r="F42" s="78"/>
      <c r="G42" s="78"/>
      <c r="H42" s="78"/>
      <c r="I42" s="78"/>
      <c r="J42" s="85">
        <f t="shared" si="0"/>
        <v>0</v>
      </c>
      <c r="K42" s="51">
        <v>0</v>
      </c>
      <c r="L42" s="118"/>
    </row>
    <row r="43" spans="1:12" x14ac:dyDescent="0.3">
      <c r="A43" s="106" t="s">
        <v>180</v>
      </c>
      <c r="B43" s="46" t="s">
        <v>3</v>
      </c>
      <c r="C43" s="47" t="s">
        <v>2</v>
      </c>
      <c r="D43" s="38" t="s">
        <v>154</v>
      </c>
      <c r="E43" s="79"/>
      <c r="F43" s="81"/>
      <c r="G43" s="81"/>
      <c r="H43" s="81"/>
      <c r="I43" s="81"/>
      <c r="J43" s="84">
        <f t="shared" si="0"/>
        <v>0</v>
      </c>
      <c r="K43" s="48">
        <v>0</v>
      </c>
      <c r="L43" s="117">
        <f>SUMPRODUCT(J43:J44,K43:K44)</f>
        <v>0</v>
      </c>
    </row>
    <row r="44" spans="1:12" ht="15" thickBot="1" x14ac:dyDescent="0.35">
      <c r="A44" s="107"/>
      <c r="B44" s="11" t="s">
        <v>1</v>
      </c>
      <c r="C44" s="12" t="s">
        <v>0</v>
      </c>
      <c r="D44" s="43"/>
      <c r="E44" s="77"/>
      <c r="F44" s="78"/>
      <c r="G44" s="78"/>
      <c r="H44" s="78"/>
      <c r="I44" s="78"/>
      <c r="J44" s="84">
        <f t="shared" si="0"/>
        <v>0</v>
      </c>
      <c r="K44" s="51">
        <v>0</v>
      </c>
      <c r="L44" s="118"/>
    </row>
  </sheetData>
  <mergeCells count="28">
    <mergeCell ref="A35:A36"/>
    <mergeCell ref="A37:A38"/>
    <mergeCell ref="L24:L27"/>
    <mergeCell ref="L28:L32"/>
    <mergeCell ref="L33:L34"/>
    <mergeCell ref="L35:L36"/>
    <mergeCell ref="L37:L38"/>
    <mergeCell ref="L4:L11"/>
    <mergeCell ref="L21:L23"/>
    <mergeCell ref="L12:L17"/>
    <mergeCell ref="L18:L20"/>
    <mergeCell ref="A33:A34"/>
    <mergeCell ref="L41:L42"/>
    <mergeCell ref="L43:L44"/>
    <mergeCell ref="A41:A42"/>
    <mergeCell ref="A43:A44"/>
    <mergeCell ref="L2:L3"/>
    <mergeCell ref="A28:A32"/>
    <mergeCell ref="A1:B3"/>
    <mergeCell ref="C1:K1"/>
    <mergeCell ref="C2:C3"/>
    <mergeCell ref="D2:D3"/>
    <mergeCell ref="K2:K3"/>
    <mergeCell ref="A4:A11"/>
    <mergeCell ref="A12:A17"/>
    <mergeCell ref="A18:A20"/>
    <mergeCell ref="A21:A23"/>
    <mergeCell ref="A24:A27"/>
  </mergeCells>
  <pageMargins left="0.511811024" right="0.511811024" top="0.78740157499999996" bottom="0.78740157499999996" header="0.31496062000000002" footer="0.31496062000000002"/>
  <pageSetup paperSize="9" scale="3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6BEDD0EE2E6249A0661AD4A906842F" ma:contentTypeVersion="12" ma:contentTypeDescription="Crie um novo documento." ma:contentTypeScope="" ma:versionID="767cab81f17bf07fcf58ca71c3847fc6">
  <xsd:schema xmlns:xsd="http://www.w3.org/2001/XMLSchema" xmlns:xs="http://www.w3.org/2001/XMLSchema" xmlns:p="http://schemas.microsoft.com/office/2006/metadata/properties" xmlns:ns2="5f6ce305-a769-401e-a565-e77a13c3217e" xmlns:ns3="a2771e93-4951-4564-a384-55b667007ca3" targetNamespace="http://schemas.microsoft.com/office/2006/metadata/properties" ma:root="true" ma:fieldsID="16b652ff23c285acea7805cb0cd256b8" ns2:_="" ns3:_="">
    <xsd:import namespace="5f6ce305-a769-401e-a565-e77a13c3217e"/>
    <xsd:import namespace="a2771e93-4951-4564-a384-55b667007c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e305-a769-401e-a565-e77a13c32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1dbf4f7-48f4-42b9-a8b0-023ae232af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71e93-4951-4564-a384-55b667007c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496a61-3f80-4c5b-a063-cee1b191e623}" ma:internalName="TaxCatchAll" ma:showField="CatchAllData" ma:web="a2771e93-4951-4564-a384-55b667007c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6ce305-a769-401e-a565-e77a13c3217e">
      <Terms xmlns="http://schemas.microsoft.com/office/infopath/2007/PartnerControls"/>
    </lcf76f155ced4ddcb4097134ff3c332f>
    <TaxCatchAll xmlns="a2771e93-4951-4564-a384-55b667007ca3" xsi:nil="true"/>
  </documentManagement>
</p:properties>
</file>

<file path=customXml/itemProps1.xml><?xml version="1.0" encoding="utf-8"?>
<ds:datastoreItem xmlns:ds="http://schemas.openxmlformats.org/officeDocument/2006/customXml" ds:itemID="{6D07D1AC-8BE9-493F-A88F-FB4DE4C40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F72507-66BC-4F70-BACC-192C3154D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6ce305-a769-401e-a565-e77a13c3217e"/>
    <ds:schemaRef ds:uri="a2771e93-4951-4564-a384-55b667007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B9189-E5AC-4F1F-8B33-36A1725E4AB7}">
  <ds:schemaRefs>
    <ds:schemaRef ds:uri="http://schemas.microsoft.com/office/2006/metadata/properties"/>
    <ds:schemaRef ds:uri="http://schemas.microsoft.com/office/infopath/2007/PartnerControls"/>
    <ds:schemaRef ds:uri="5f6ce305-a769-401e-a565-e77a13c3217e"/>
    <ds:schemaRef ds:uri="a2771e93-4951-4564-a384-55b667007c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7</vt:i4>
      </vt:variant>
    </vt:vector>
  </HeadingPairs>
  <TitlesOfParts>
    <vt:vector size="14" baseType="lpstr">
      <vt:lpstr>Informações Gerais</vt:lpstr>
      <vt:lpstr>Produto C</vt:lpstr>
      <vt:lpstr>Produto D</vt:lpstr>
      <vt:lpstr>Produto G</vt:lpstr>
      <vt:lpstr>Produto E1</vt:lpstr>
      <vt:lpstr>Produto E2</vt:lpstr>
      <vt:lpstr>Produto E3</vt:lpstr>
      <vt:lpstr>'Informações Gerais'!Area_de_impressao</vt:lpstr>
      <vt:lpstr>'Produto C'!Area_de_impressao</vt:lpstr>
      <vt:lpstr>'Produto D'!Area_de_impressao</vt:lpstr>
      <vt:lpstr>'Produto E1'!Area_de_impressao</vt:lpstr>
      <vt:lpstr>'Produto E2'!Area_de_impressao</vt:lpstr>
      <vt:lpstr>'Produto E3'!Area_de_impressao</vt:lpstr>
      <vt:lpstr>'Produto G'!Area_de_impressao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Luiz Duarte Lettre</dc:creator>
  <cp:lastModifiedBy>Marina Frederich De Oliveira</cp:lastModifiedBy>
  <dcterms:created xsi:type="dcterms:W3CDTF">2026-06-16T19:38:47Z</dcterms:created>
  <dcterms:modified xsi:type="dcterms:W3CDTF">2026-10-13T18:17:35Z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0x010100506BEDD0EE2E6249A0661AD4A906842F</vt:lpwstr>
  </property>
  <property fmtid="{D5CDD505-2E9C-101B-9397-08002B2CF9AE}" pid="3" name="MediaServiceImageTags">
    <vt:lpwstr/>
  </property>
</Properties>
</file>